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 firstSheet="8" activeTab="9"/>
  </bookViews>
  <sheets>
    <sheet name="7-11 5ти раз" sheetId="5" state="hidden" r:id="rId1"/>
    <sheet name="12 лет 5ти раз" sheetId="6" state="hidden" r:id="rId2"/>
    <sheet name="7-11 3-х раз" sheetId="1" state="hidden" r:id="rId3"/>
    <sheet name="12 лет 3-х раз" sheetId="4" state="hidden" r:id="rId4"/>
    <sheet name="12 и старше 3-х раз" sheetId="2" state="hidden" r:id="rId5"/>
    <sheet name="7-11 5-ти раз" sheetId="3" state="hidden" r:id="rId6"/>
    <sheet name="7-11 2-х раз" sheetId="10" state="hidden" r:id="rId7"/>
    <sheet name="12 лет 2-х раз" sheetId="11" state="hidden" r:id="rId8"/>
    <sheet name="Бокс р-н 7-11 3-х раз" sheetId="12" r:id="rId9"/>
    <sheet name="Бокс р-н 12 лет 3-х раз" sheetId="13" r:id="rId10"/>
    <sheet name="Лист3" sheetId="9" state="hidden" r:id="rId11"/>
  </sheets>
  <definedNames>
    <definedName name="_xlnm.Print_Area" localSheetId="4">'12 и старше 3-х раз'!$A$1:$H$212</definedName>
    <definedName name="_xlnm.Print_Area" localSheetId="7">'12 лет 2-х раз'!$A$1:$J$215</definedName>
    <definedName name="_xlnm.Print_Area" localSheetId="3">'12 лет 3-х раз'!$A$1:$H$210</definedName>
    <definedName name="_xlnm.Print_Area" localSheetId="1">'12 лет 5ти раз'!$A$1:$J$390</definedName>
    <definedName name="_xlnm.Print_Area" localSheetId="6">'7-11 2-х раз'!$A$1:$H$215</definedName>
    <definedName name="_xlnm.Print_Area" localSheetId="2">'7-11 3-х раз'!$A$1:$H$210</definedName>
    <definedName name="_xlnm.Print_Area" localSheetId="0">'7-11 5ти раз'!$A$1:$H$390</definedName>
    <definedName name="_xlnm.Print_Area" localSheetId="5">'7-11 5-ти раз'!$A$1:$I$348</definedName>
    <definedName name="_xlnm.Print_Area" localSheetId="9">'Бокс р-н 12 лет 3-х раз'!$A$1:$I$246</definedName>
    <definedName name="_xlnm.Print_Area" localSheetId="8">'Бокс р-н 7-11 3-х раз'!$A$1:$I$246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8" i="13" l="1"/>
  <c r="E208" i="13"/>
  <c r="F208" i="13"/>
  <c r="G208" i="13"/>
  <c r="C208" i="13"/>
  <c r="B207" i="13"/>
  <c r="C207" i="13"/>
  <c r="D207" i="13"/>
  <c r="E207" i="13"/>
  <c r="F207" i="13"/>
  <c r="G207" i="13"/>
  <c r="H207" i="13"/>
  <c r="B188" i="13"/>
  <c r="C188" i="13"/>
  <c r="D188" i="13"/>
  <c r="F188" i="13"/>
  <c r="G188" i="13"/>
  <c r="H188" i="13"/>
  <c r="B168" i="13"/>
  <c r="E107" i="13"/>
  <c r="E127" i="13" s="1"/>
  <c r="E88" i="13"/>
  <c r="B87" i="13"/>
  <c r="B107" i="13" s="1"/>
  <c r="B127" i="13" s="1"/>
  <c r="B147" i="13" s="1"/>
  <c r="C87" i="13"/>
  <c r="C107" i="13" s="1"/>
  <c r="C127" i="13" s="1"/>
  <c r="C147" i="13" s="1"/>
  <c r="C168" i="13" s="1"/>
  <c r="D87" i="13"/>
  <c r="D88" i="13" s="1"/>
  <c r="F87" i="13"/>
  <c r="F88" i="13" s="1"/>
  <c r="G87" i="13"/>
  <c r="G88" i="13" s="1"/>
  <c r="H87" i="13"/>
  <c r="H107" i="13" s="1"/>
  <c r="H127" i="13" s="1"/>
  <c r="H147" i="13" s="1"/>
  <c r="H168" i="13" s="1"/>
  <c r="C293" i="6"/>
  <c r="D293" i="5"/>
  <c r="E293" i="5"/>
  <c r="F293" i="5"/>
  <c r="G293" i="5"/>
  <c r="C293" i="5"/>
  <c r="B48" i="13"/>
  <c r="B67" i="13" s="1"/>
  <c r="C48" i="13"/>
  <c r="C49" i="13" s="1"/>
  <c r="D48" i="13"/>
  <c r="D49" i="13" s="1"/>
  <c r="E48" i="13"/>
  <c r="E49" i="13" s="1"/>
  <c r="F48" i="13"/>
  <c r="F49" i="13" s="1"/>
  <c r="G48" i="13"/>
  <c r="G49" i="13" s="1"/>
  <c r="H48" i="13"/>
  <c r="H67" i="13" s="1"/>
  <c r="B27" i="13"/>
  <c r="C27" i="13"/>
  <c r="C28" i="13" s="1"/>
  <c r="D27" i="13"/>
  <c r="D28" i="13" s="1"/>
  <c r="E27" i="13"/>
  <c r="E28" i="13" s="1"/>
  <c r="F27" i="13"/>
  <c r="F28" i="13" s="1"/>
  <c r="G27" i="13"/>
  <c r="G28" i="13" s="1"/>
  <c r="H27" i="13"/>
  <c r="H206" i="13"/>
  <c r="G206" i="13"/>
  <c r="F206" i="13"/>
  <c r="E206" i="13"/>
  <c r="D206" i="13"/>
  <c r="G204" i="13"/>
  <c r="F204" i="13"/>
  <c r="E204" i="13"/>
  <c r="D204" i="13"/>
  <c r="C204" i="13"/>
  <c r="G196" i="13"/>
  <c r="F196" i="13"/>
  <c r="E196" i="13"/>
  <c r="D196" i="13"/>
  <c r="C196" i="13"/>
  <c r="H187" i="13"/>
  <c r="H186" i="13"/>
  <c r="G185" i="13"/>
  <c r="F185" i="13"/>
  <c r="E185" i="13"/>
  <c r="D185" i="13"/>
  <c r="C185" i="13"/>
  <c r="G177" i="13"/>
  <c r="F177" i="13"/>
  <c r="E177" i="13"/>
  <c r="D177" i="13"/>
  <c r="C177" i="13"/>
  <c r="G165" i="13"/>
  <c r="F165" i="13"/>
  <c r="E165" i="13"/>
  <c r="D165" i="13"/>
  <c r="C165" i="13"/>
  <c r="G157" i="13"/>
  <c r="F157" i="13"/>
  <c r="E157" i="13"/>
  <c r="D157" i="13"/>
  <c r="C157" i="13"/>
  <c r="H146" i="13"/>
  <c r="H145" i="13"/>
  <c r="G144" i="13"/>
  <c r="F144" i="13"/>
  <c r="E144" i="13"/>
  <c r="D144" i="13"/>
  <c r="C144" i="13"/>
  <c r="G136" i="13"/>
  <c r="F136" i="13"/>
  <c r="E136" i="13"/>
  <c r="D136" i="13"/>
  <c r="C136" i="13"/>
  <c r="G124" i="13"/>
  <c r="F124" i="13"/>
  <c r="E124" i="13"/>
  <c r="D124" i="13"/>
  <c r="C124" i="13"/>
  <c r="H111" i="13"/>
  <c r="G111" i="13"/>
  <c r="G116" i="13" s="1"/>
  <c r="F111" i="13"/>
  <c r="F116" i="13" s="1"/>
  <c r="E111" i="13"/>
  <c r="E116" i="13" s="1"/>
  <c r="D111" i="13"/>
  <c r="D116" i="13" s="1"/>
  <c r="C111" i="13"/>
  <c r="C116" i="13" s="1"/>
  <c r="B111" i="13"/>
  <c r="G106" i="13"/>
  <c r="G146" i="13" s="1"/>
  <c r="F106" i="13"/>
  <c r="F187" i="13" s="1"/>
  <c r="E106" i="13"/>
  <c r="E146" i="13" s="1"/>
  <c r="D106" i="13"/>
  <c r="D146" i="13" s="1"/>
  <c r="C106" i="13"/>
  <c r="C187" i="13" s="1"/>
  <c r="B106" i="13"/>
  <c r="B187" i="13" s="1"/>
  <c r="G105" i="13"/>
  <c r="G186" i="13" s="1"/>
  <c r="F105" i="13"/>
  <c r="F145" i="13" s="1"/>
  <c r="E105" i="13"/>
  <c r="E145" i="13" s="1"/>
  <c r="D105" i="13"/>
  <c r="D186" i="13" s="1"/>
  <c r="C105" i="13"/>
  <c r="C145" i="13" s="1"/>
  <c r="C166" i="13" s="1"/>
  <c r="C169" i="13" s="1"/>
  <c r="B105" i="13"/>
  <c r="B186" i="13" s="1"/>
  <c r="G104" i="13"/>
  <c r="F104" i="13"/>
  <c r="E104" i="13"/>
  <c r="D104" i="13"/>
  <c r="C104" i="13"/>
  <c r="G97" i="13"/>
  <c r="F97" i="13"/>
  <c r="E97" i="13"/>
  <c r="D97" i="13"/>
  <c r="C97" i="13"/>
  <c r="G84" i="13"/>
  <c r="F84" i="13"/>
  <c r="E84" i="13"/>
  <c r="D84" i="13"/>
  <c r="C84" i="13"/>
  <c r="G76" i="13"/>
  <c r="F76" i="13"/>
  <c r="E76" i="13"/>
  <c r="D76" i="13"/>
  <c r="C76" i="13"/>
  <c r="G68" i="13"/>
  <c r="F68" i="13"/>
  <c r="E68" i="13"/>
  <c r="D68" i="13"/>
  <c r="G64" i="13"/>
  <c r="F64" i="13"/>
  <c r="E64" i="13"/>
  <c r="D64" i="13"/>
  <c r="C64" i="13"/>
  <c r="G56" i="13"/>
  <c r="F56" i="13"/>
  <c r="E56" i="13"/>
  <c r="D56" i="13"/>
  <c r="C56" i="13"/>
  <c r="A46" i="13"/>
  <c r="A65" i="13" s="1"/>
  <c r="A85" i="13" s="1"/>
  <c r="A105" i="13" s="1"/>
  <c r="G45" i="13"/>
  <c r="F45" i="13"/>
  <c r="E45" i="13"/>
  <c r="D45" i="13"/>
  <c r="C45" i="13"/>
  <c r="C68" i="13" s="1"/>
  <c r="G37" i="13"/>
  <c r="F37" i="13"/>
  <c r="E37" i="13"/>
  <c r="D37" i="13"/>
  <c r="C37" i="13"/>
  <c r="G24" i="13"/>
  <c r="F24" i="13"/>
  <c r="E24" i="13"/>
  <c r="D24" i="13"/>
  <c r="C24" i="13"/>
  <c r="G16" i="13"/>
  <c r="F16" i="13"/>
  <c r="E16" i="13"/>
  <c r="D16" i="13"/>
  <c r="C16" i="13"/>
  <c r="E210" i="12"/>
  <c r="F210" i="12"/>
  <c r="G210" i="12"/>
  <c r="D208" i="12"/>
  <c r="E208" i="12"/>
  <c r="F208" i="12"/>
  <c r="G208" i="12"/>
  <c r="C208" i="12"/>
  <c r="B207" i="12"/>
  <c r="C207" i="12"/>
  <c r="D207" i="12"/>
  <c r="E207" i="12"/>
  <c r="F207" i="12"/>
  <c r="G207" i="12"/>
  <c r="H207" i="12"/>
  <c r="B188" i="12"/>
  <c r="C188" i="12"/>
  <c r="G188" i="12"/>
  <c r="E168" i="12"/>
  <c r="E169" i="12" s="1"/>
  <c r="B147" i="12"/>
  <c r="B168" i="12" s="1"/>
  <c r="C147" i="12"/>
  <c r="C168" i="12" s="1"/>
  <c r="D147" i="12"/>
  <c r="D168" i="12" s="1"/>
  <c r="D169" i="12" s="1"/>
  <c r="F147" i="12"/>
  <c r="F168" i="12" s="1"/>
  <c r="F169" i="12" s="1"/>
  <c r="G147" i="12"/>
  <c r="G168" i="12" s="1"/>
  <c r="G169" i="12" s="1"/>
  <c r="H147" i="12"/>
  <c r="H168" i="12" s="1"/>
  <c r="H188" i="12" s="1"/>
  <c r="B127" i="12"/>
  <c r="C127" i="12"/>
  <c r="D127" i="12"/>
  <c r="D128" i="12" s="1"/>
  <c r="E127" i="12"/>
  <c r="E128" i="12" s="1"/>
  <c r="F127" i="12"/>
  <c r="F128" i="12" s="1"/>
  <c r="G127" i="12"/>
  <c r="G128" i="12" s="1"/>
  <c r="H127" i="12"/>
  <c r="B107" i="12"/>
  <c r="C107" i="12"/>
  <c r="D107" i="12"/>
  <c r="E107" i="12"/>
  <c r="F107" i="12"/>
  <c r="G107" i="12"/>
  <c r="H107" i="12"/>
  <c r="E88" i="12"/>
  <c r="E49" i="12"/>
  <c r="E67" i="12"/>
  <c r="E68" i="12" s="1"/>
  <c r="B48" i="12"/>
  <c r="B67" i="12" s="1"/>
  <c r="B87" i="12" s="1"/>
  <c r="C48" i="12"/>
  <c r="C67" i="12" s="1"/>
  <c r="C68" i="12" s="1"/>
  <c r="D48" i="12"/>
  <c r="D67" i="12" s="1"/>
  <c r="D68" i="12" s="1"/>
  <c r="F48" i="12"/>
  <c r="F67" i="12" s="1"/>
  <c r="F68" i="12" s="1"/>
  <c r="G48" i="12"/>
  <c r="G67" i="12" s="1"/>
  <c r="G68" i="12" s="1"/>
  <c r="H48" i="12"/>
  <c r="H67" i="12" s="1"/>
  <c r="H87" i="12" s="1"/>
  <c r="D28" i="12"/>
  <c r="F28" i="12"/>
  <c r="G28" i="12"/>
  <c r="C28" i="12"/>
  <c r="H206" i="12"/>
  <c r="G206" i="12"/>
  <c r="F206" i="12"/>
  <c r="E206" i="12"/>
  <c r="D206" i="12"/>
  <c r="G204" i="12"/>
  <c r="F204" i="12"/>
  <c r="E204" i="12"/>
  <c r="D204" i="12"/>
  <c r="C204" i="12"/>
  <c r="G196" i="12"/>
  <c r="F196" i="12"/>
  <c r="E196" i="12"/>
  <c r="D196" i="12"/>
  <c r="C196" i="12"/>
  <c r="B194" i="12"/>
  <c r="H187" i="12"/>
  <c r="H186" i="12"/>
  <c r="G185" i="12"/>
  <c r="F185" i="12"/>
  <c r="E185" i="12"/>
  <c r="D185" i="12"/>
  <c r="C185" i="12"/>
  <c r="G177" i="12"/>
  <c r="F177" i="12"/>
  <c r="E177" i="12"/>
  <c r="D177" i="12"/>
  <c r="C177" i="12"/>
  <c r="G165" i="12"/>
  <c r="F165" i="12"/>
  <c r="E165" i="12"/>
  <c r="D165" i="12"/>
  <c r="C165" i="12"/>
  <c r="G157" i="12"/>
  <c r="F157" i="12"/>
  <c r="E157" i="12"/>
  <c r="D157" i="12"/>
  <c r="C157" i="12"/>
  <c r="H146" i="12"/>
  <c r="H145" i="12"/>
  <c r="G144" i="12"/>
  <c r="F144" i="12"/>
  <c r="E144" i="12"/>
  <c r="D144" i="12"/>
  <c r="C144" i="12"/>
  <c r="G136" i="12"/>
  <c r="F136" i="12"/>
  <c r="E136" i="12"/>
  <c r="D136" i="12"/>
  <c r="C136" i="12"/>
  <c r="G124" i="12"/>
  <c r="F124" i="12"/>
  <c r="E124" i="12"/>
  <c r="D124" i="12"/>
  <c r="C124" i="12"/>
  <c r="G116" i="12"/>
  <c r="F116" i="12"/>
  <c r="E116" i="12"/>
  <c r="D116" i="12"/>
  <c r="C116" i="12"/>
  <c r="G106" i="12"/>
  <c r="G187" i="12" s="1"/>
  <c r="F106" i="12"/>
  <c r="F146" i="12" s="1"/>
  <c r="E106" i="12"/>
  <c r="E146" i="12" s="1"/>
  <c r="D106" i="12"/>
  <c r="D187" i="12" s="1"/>
  <c r="C106" i="12"/>
  <c r="C187" i="12" s="1"/>
  <c r="B106" i="12"/>
  <c r="B146" i="12" s="1"/>
  <c r="B167" i="12" s="1"/>
  <c r="B206" i="12" s="1"/>
  <c r="G105" i="12"/>
  <c r="G145" i="12" s="1"/>
  <c r="F105" i="12"/>
  <c r="F145" i="12" s="1"/>
  <c r="E105" i="12"/>
  <c r="E186" i="12" s="1"/>
  <c r="D105" i="12"/>
  <c r="D145" i="12" s="1"/>
  <c r="C105" i="12"/>
  <c r="C186" i="12" s="1"/>
  <c r="C189" i="12" s="1"/>
  <c r="B105" i="12"/>
  <c r="B145" i="12" s="1"/>
  <c r="G104" i="12"/>
  <c r="F104" i="12"/>
  <c r="E104" i="12"/>
  <c r="D104" i="12"/>
  <c r="C104" i="12"/>
  <c r="G97" i="12"/>
  <c r="F97" i="12"/>
  <c r="E97" i="12"/>
  <c r="D97" i="12"/>
  <c r="C97" i="12"/>
  <c r="G84" i="12"/>
  <c r="F84" i="12"/>
  <c r="E84" i="12"/>
  <c r="D84" i="12"/>
  <c r="C84" i="12"/>
  <c r="G76" i="12"/>
  <c r="F76" i="12"/>
  <c r="E76" i="12"/>
  <c r="D76" i="12"/>
  <c r="C76" i="12"/>
  <c r="G64" i="12"/>
  <c r="F64" i="12"/>
  <c r="E64" i="12"/>
  <c r="D64" i="12"/>
  <c r="C64" i="12"/>
  <c r="G56" i="12"/>
  <c r="F56" i="12"/>
  <c r="E56" i="12"/>
  <c r="D56" i="12"/>
  <c r="C56" i="12"/>
  <c r="A46" i="12"/>
  <c r="A65" i="12" s="1"/>
  <c r="A85" i="12" s="1"/>
  <c r="A105" i="12" s="1"/>
  <c r="G45" i="12"/>
  <c r="F45" i="12"/>
  <c r="E45" i="12"/>
  <c r="D45" i="12"/>
  <c r="C45" i="12"/>
  <c r="G37" i="12"/>
  <c r="F37" i="12"/>
  <c r="E37" i="12"/>
  <c r="D37" i="12"/>
  <c r="C37" i="12"/>
  <c r="G24" i="12"/>
  <c r="F24" i="12"/>
  <c r="E24" i="12"/>
  <c r="D24" i="12"/>
  <c r="C24" i="12"/>
  <c r="G16" i="12"/>
  <c r="F16" i="12"/>
  <c r="E16" i="12"/>
  <c r="D16" i="12"/>
  <c r="C16" i="12"/>
  <c r="G343" i="5"/>
  <c r="G107" i="13" l="1"/>
  <c r="G127" i="13" s="1"/>
  <c r="C88" i="13"/>
  <c r="E128" i="13"/>
  <c r="E129" i="13" s="1"/>
  <c r="E147" i="13"/>
  <c r="C108" i="13"/>
  <c r="F107" i="13"/>
  <c r="F127" i="13" s="1"/>
  <c r="G108" i="13"/>
  <c r="G109" i="13" s="1"/>
  <c r="D67" i="13"/>
  <c r="D107" i="13"/>
  <c r="E108" i="13"/>
  <c r="E109" i="13" s="1"/>
  <c r="G67" i="13"/>
  <c r="G89" i="13"/>
  <c r="F67" i="13"/>
  <c r="E67" i="13"/>
  <c r="C67" i="13"/>
  <c r="G50" i="13"/>
  <c r="F209" i="13"/>
  <c r="E50" i="13"/>
  <c r="G209" i="13"/>
  <c r="D209" i="13"/>
  <c r="F50" i="13"/>
  <c r="F69" i="13"/>
  <c r="C146" i="13"/>
  <c r="C148" i="13" s="1"/>
  <c r="C125" i="13"/>
  <c r="C128" i="13" s="1"/>
  <c r="C186" i="13"/>
  <c r="C189" i="13" s="1"/>
  <c r="G187" i="13"/>
  <c r="G189" i="13" s="1"/>
  <c r="G190" i="13" s="1"/>
  <c r="F29" i="13"/>
  <c r="D50" i="13"/>
  <c r="D69" i="13"/>
  <c r="F89" i="13"/>
  <c r="G145" i="13"/>
  <c r="E186" i="13"/>
  <c r="E189" i="13" s="1"/>
  <c r="G29" i="13"/>
  <c r="E69" i="13"/>
  <c r="G69" i="13"/>
  <c r="F146" i="13"/>
  <c r="D29" i="13"/>
  <c r="E29" i="13"/>
  <c r="D89" i="13"/>
  <c r="E89" i="13"/>
  <c r="D187" i="13"/>
  <c r="A205" i="13"/>
  <c r="A125" i="13"/>
  <c r="A145" i="13" s="1"/>
  <c r="E209" i="13"/>
  <c r="B145" i="13"/>
  <c r="F186" i="13"/>
  <c r="E187" i="13"/>
  <c r="B146" i="13"/>
  <c r="B167" i="13" s="1"/>
  <c r="B206" i="13" s="1"/>
  <c r="D145" i="13"/>
  <c r="B126" i="13"/>
  <c r="F188" i="12"/>
  <c r="D188" i="12"/>
  <c r="F148" i="12"/>
  <c r="F149" i="12" s="1"/>
  <c r="F108" i="12"/>
  <c r="F109" i="12" s="1"/>
  <c r="D49" i="12"/>
  <c r="D50" i="12" s="1"/>
  <c r="D87" i="12"/>
  <c r="D88" i="12" s="1"/>
  <c r="D89" i="12" s="1"/>
  <c r="D108" i="12"/>
  <c r="D109" i="12" s="1"/>
  <c r="C108" i="12"/>
  <c r="C87" i="12"/>
  <c r="C88" i="12" s="1"/>
  <c r="G108" i="12"/>
  <c r="G109" i="12" s="1"/>
  <c r="E108" i="12"/>
  <c r="E109" i="12" s="1"/>
  <c r="G87" i="12"/>
  <c r="G88" i="12" s="1"/>
  <c r="G89" i="12" s="1"/>
  <c r="G49" i="12"/>
  <c r="G50" i="12" s="1"/>
  <c r="C49" i="12"/>
  <c r="F87" i="12"/>
  <c r="F88" i="12" s="1"/>
  <c r="F89" i="12" s="1"/>
  <c r="F49" i="12"/>
  <c r="F50" i="12" s="1"/>
  <c r="G209" i="12"/>
  <c r="E170" i="12"/>
  <c r="F69" i="12"/>
  <c r="D170" i="12"/>
  <c r="D69" i="12"/>
  <c r="G146" i="12"/>
  <c r="E69" i="12"/>
  <c r="F129" i="12"/>
  <c r="D209" i="12"/>
  <c r="G69" i="12"/>
  <c r="G29" i="12"/>
  <c r="E50" i="12"/>
  <c r="D129" i="12"/>
  <c r="F170" i="12"/>
  <c r="G186" i="12"/>
  <c r="E209" i="12"/>
  <c r="E89" i="12"/>
  <c r="E129" i="12"/>
  <c r="D146" i="12"/>
  <c r="G170" i="12"/>
  <c r="D29" i="12"/>
  <c r="G129" i="12"/>
  <c r="E187" i="12"/>
  <c r="F186" i="12"/>
  <c r="E29" i="12"/>
  <c r="F29" i="12"/>
  <c r="D186" i="12"/>
  <c r="F187" i="12"/>
  <c r="F209" i="12"/>
  <c r="A205" i="12"/>
  <c r="A125" i="12"/>
  <c r="A145" i="12" s="1"/>
  <c r="C145" i="12"/>
  <c r="C125" i="12"/>
  <c r="C128" i="12" s="1"/>
  <c r="C146" i="12"/>
  <c r="B186" i="12"/>
  <c r="B126" i="12"/>
  <c r="E145" i="12"/>
  <c r="B187" i="12"/>
  <c r="F189" i="13" l="1"/>
  <c r="F190" i="13" s="1"/>
  <c r="D189" i="13"/>
  <c r="D190" i="13" s="1"/>
  <c r="G128" i="13"/>
  <c r="G129" i="13" s="1"/>
  <c r="G147" i="13"/>
  <c r="G168" i="13" s="1"/>
  <c r="G169" i="13" s="1"/>
  <c r="G170" i="13" s="1"/>
  <c r="E148" i="13"/>
  <c r="E149" i="13" s="1"/>
  <c r="E168" i="13"/>
  <c r="E169" i="13" s="1"/>
  <c r="E170" i="13" s="1"/>
  <c r="F128" i="13"/>
  <c r="F129" i="13" s="1"/>
  <c r="F147" i="13"/>
  <c r="F168" i="13" s="1"/>
  <c r="F169" i="13" s="1"/>
  <c r="F170" i="13" s="1"/>
  <c r="D108" i="13"/>
  <c r="D109" i="13" s="1"/>
  <c r="D127" i="13"/>
  <c r="F108" i="13"/>
  <c r="F109" i="13" s="1"/>
  <c r="E190" i="13"/>
  <c r="A166" i="13"/>
  <c r="A186" i="13"/>
  <c r="F189" i="12"/>
  <c r="F190" i="12" s="1"/>
  <c r="F211" i="12" s="1"/>
  <c r="E189" i="12"/>
  <c r="E190" i="12" s="1"/>
  <c r="D189" i="12"/>
  <c r="D190" i="12" s="1"/>
  <c r="G189" i="12"/>
  <c r="G190" i="12" s="1"/>
  <c r="C148" i="12"/>
  <c r="E148" i="12"/>
  <c r="E149" i="12" s="1"/>
  <c r="D148" i="12"/>
  <c r="D149" i="12" s="1"/>
  <c r="D210" i="12" s="1"/>
  <c r="G148" i="12"/>
  <c r="G149" i="12" s="1"/>
  <c r="C166" i="12"/>
  <c r="C169" i="12" s="1"/>
  <c r="A186" i="12"/>
  <c r="A166" i="12"/>
  <c r="E210" i="13" l="1"/>
  <c r="E211" i="13" s="1"/>
  <c r="F148" i="13"/>
  <c r="F149" i="13" s="1"/>
  <c r="F210" i="13" s="1"/>
  <c r="F211" i="13" s="1"/>
  <c r="G148" i="13"/>
  <c r="G149" i="13" s="1"/>
  <c r="G210" i="13"/>
  <c r="G211" i="13" s="1"/>
  <c r="D128" i="13"/>
  <c r="D129" i="13" s="1"/>
  <c r="D147" i="13"/>
  <c r="D211" i="12"/>
  <c r="G211" i="12"/>
  <c r="E211" i="12"/>
  <c r="D148" i="13" l="1"/>
  <c r="D149" i="13" s="1"/>
  <c r="D168" i="13"/>
  <c r="D169" i="13" s="1"/>
  <c r="D170" i="13" s="1"/>
  <c r="D210" i="13" s="1"/>
  <c r="D211" i="13" s="1"/>
  <c r="B90" i="11" l="1"/>
  <c r="C90" i="11"/>
  <c r="D90" i="11"/>
  <c r="E90" i="11"/>
  <c r="F90" i="11"/>
  <c r="G90" i="11"/>
  <c r="H90" i="11"/>
  <c r="B106" i="4"/>
  <c r="C106" i="4"/>
  <c r="D106" i="4"/>
  <c r="E106" i="4"/>
  <c r="F106" i="4"/>
  <c r="G106" i="4"/>
  <c r="H106" i="4"/>
  <c r="B350" i="5" l="1"/>
  <c r="B350" i="6"/>
  <c r="D350" i="6"/>
  <c r="E350" i="6"/>
  <c r="F350" i="6"/>
  <c r="G350" i="6"/>
  <c r="H350" i="6"/>
  <c r="B191" i="6"/>
  <c r="B191" i="5"/>
  <c r="B160" i="5" l="1"/>
  <c r="C160" i="5"/>
  <c r="D160" i="5"/>
  <c r="E160" i="5"/>
  <c r="F160" i="5"/>
  <c r="G160" i="5"/>
  <c r="H160" i="5"/>
  <c r="B160" i="6"/>
  <c r="D160" i="6"/>
  <c r="E160" i="6"/>
  <c r="F160" i="6"/>
  <c r="G160" i="6"/>
  <c r="H160" i="6"/>
  <c r="B86" i="5"/>
  <c r="B306" i="6"/>
  <c r="B306" i="5"/>
  <c r="B157" i="10"/>
  <c r="B185" i="1"/>
  <c r="G167" i="11" l="1"/>
  <c r="F167" i="11"/>
  <c r="E167" i="11"/>
  <c r="D167" i="11"/>
  <c r="C167" i="11"/>
  <c r="G159" i="11"/>
  <c r="G168" i="11" s="1"/>
  <c r="F159" i="11"/>
  <c r="F168" i="11" s="1"/>
  <c r="E159" i="11"/>
  <c r="D159" i="11"/>
  <c r="C159" i="11"/>
  <c r="G152" i="11"/>
  <c r="F152" i="11"/>
  <c r="E152" i="11"/>
  <c r="D152" i="11"/>
  <c r="C152" i="11"/>
  <c r="G144" i="11"/>
  <c r="F144" i="11"/>
  <c r="E144" i="11"/>
  <c r="D144" i="11"/>
  <c r="C144" i="11"/>
  <c r="G136" i="11"/>
  <c r="F136" i="11"/>
  <c r="E136" i="11"/>
  <c r="D136" i="11"/>
  <c r="C136" i="11"/>
  <c r="G128" i="11"/>
  <c r="F128" i="11"/>
  <c r="E128" i="11"/>
  <c r="D128" i="11"/>
  <c r="C128" i="11"/>
  <c r="G119" i="11"/>
  <c r="F119" i="11"/>
  <c r="E119" i="11"/>
  <c r="D119" i="11"/>
  <c r="C119" i="11"/>
  <c r="G111" i="11"/>
  <c r="F111" i="11"/>
  <c r="E111" i="11"/>
  <c r="D111" i="11"/>
  <c r="C111" i="11"/>
  <c r="G103" i="11"/>
  <c r="F103" i="11"/>
  <c r="E103" i="11"/>
  <c r="D103" i="11"/>
  <c r="C103" i="11"/>
  <c r="G95" i="11"/>
  <c r="F95" i="11"/>
  <c r="E95" i="11"/>
  <c r="D95" i="11"/>
  <c r="C95" i="11"/>
  <c r="G87" i="11"/>
  <c r="F87" i="11"/>
  <c r="E87" i="11"/>
  <c r="D87" i="11"/>
  <c r="C87" i="11"/>
  <c r="G80" i="11"/>
  <c r="F80" i="11"/>
  <c r="E80" i="11"/>
  <c r="D80" i="11"/>
  <c r="C80" i="11"/>
  <c r="G71" i="11"/>
  <c r="F71" i="11"/>
  <c r="E71" i="11"/>
  <c r="D71" i="11"/>
  <c r="C71" i="11"/>
  <c r="G63" i="11"/>
  <c r="F63" i="11"/>
  <c r="E63" i="11"/>
  <c r="D63" i="11"/>
  <c r="C63" i="11"/>
  <c r="G55" i="11"/>
  <c r="F55" i="11"/>
  <c r="E55" i="11"/>
  <c r="D55" i="11"/>
  <c r="C55" i="11"/>
  <c r="G47" i="11"/>
  <c r="F47" i="11"/>
  <c r="E47" i="11"/>
  <c r="D47" i="11"/>
  <c r="C47" i="11"/>
  <c r="G40" i="11"/>
  <c r="F40" i="11"/>
  <c r="E40" i="11"/>
  <c r="D40" i="11"/>
  <c r="C40" i="11"/>
  <c r="G32" i="11"/>
  <c r="F32" i="11"/>
  <c r="E32" i="11"/>
  <c r="D32" i="11"/>
  <c r="C32" i="11"/>
  <c r="G23" i="11"/>
  <c r="F23" i="11"/>
  <c r="E23" i="11"/>
  <c r="D23" i="11"/>
  <c r="C23" i="11"/>
  <c r="G15" i="11"/>
  <c r="F15" i="11"/>
  <c r="E15" i="11"/>
  <c r="D15" i="11"/>
  <c r="C15" i="11"/>
  <c r="E168" i="10"/>
  <c r="G167" i="10"/>
  <c r="F167" i="10"/>
  <c r="E167" i="10"/>
  <c r="D167" i="10"/>
  <c r="C167" i="10"/>
  <c r="G159" i="10"/>
  <c r="F159" i="10"/>
  <c r="F168" i="10" s="1"/>
  <c r="E159" i="10"/>
  <c r="D159" i="10"/>
  <c r="C159" i="10"/>
  <c r="G152" i="10"/>
  <c r="F152" i="10"/>
  <c r="E152" i="10"/>
  <c r="D152" i="10"/>
  <c r="C152" i="10"/>
  <c r="G144" i="10"/>
  <c r="F144" i="10"/>
  <c r="E144" i="10"/>
  <c r="D144" i="10"/>
  <c r="D153" i="10" s="1"/>
  <c r="C144" i="10"/>
  <c r="G136" i="10"/>
  <c r="G137" i="10" s="1"/>
  <c r="F136" i="10"/>
  <c r="E136" i="10"/>
  <c r="D136" i="10"/>
  <c r="C136" i="10"/>
  <c r="G128" i="10"/>
  <c r="F128" i="10"/>
  <c r="E128" i="10"/>
  <c r="D128" i="10"/>
  <c r="C128" i="10"/>
  <c r="G119" i="10"/>
  <c r="F119" i="10"/>
  <c r="E119" i="10"/>
  <c r="D119" i="10"/>
  <c r="C119" i="10"/>
  <c r="G111" i="10"/>
  <c r="F111" i="10"/>
  <c r="E111" i="10"/>
  <c r="D111" i="10"/>
  <c r="C111" i="10"/>
  <c r="G103" i="10"/>
  <c r="F103" i="10"/>
  <c r="E103" i="10"/>
  <c r="D103" i="10"/>
  <c r="C103" i="10"/>
  <c r="G95" i="10"/>
  <c r="F95" i="10"/>
  <c r="E95" i="10"/>
  <c r="D95" i="10"/>
  <c r="C95" i="10"/>
  <c r="G87" i="10"/>
  <c r="F87" i="10"/>
  <c r="E87" i="10"/>
  <c r="D87" i="10"/>
  <c r="C87" i="10"/>
  <c r="G80" i="10"/>
  <c r="F80" i="10"/>
  <c r="E80" i="10"/>
  <c r="D80" i="10"/>
  <c r="C80" i="10"/>
  <c r="G71" i="10"/>
  <c r="F71" i="10"/>
  <c r="E71" i="10"/>
  <c r="D71" i="10"/>
  <c r="C71" i="10"/>
  <c r="G63" i="10"/>
  <c r="F63" i="10"/>
  <c r="E63" i="10"/>
  <c r="D63" i="10"/>
  <c r="C63" i="10"/>
  <c r="G55" i="10"/>
  <c r="F55" i="10"/>
  <c r="E55" i="10"/>
  <c r="D55" i="10"/>
  <c r="C55" i="10"/>
  <c r="G47" i="10"/>
  <c r="F47" i="10"/>
  <c r="E47" i="10"/>
  <c r="D47" i="10"/>
  <c r="C47" i="10"/>
  <c r="G40" i="10"/>
  <c r="F40" i="10"/>
  <c r="E40" i="10"/>
  <c r="D40" i="10"/>
  <c r="C40" i="10"/>
  <c r="G32" i="10"/>
  <c r="F32" i="10"/>
  <c r="E32" i="10"/>
  <c r="D32" i="10"/>
  <c r="C32" i="10"/>
  <c r="G23" i="10"/>
  <c r="F23" i="10"/>
  <c r="E23" i="10"/>
  <c r="D23" i="10"/>
  <c r="C23" i="10"/>
  <c r="G15" i="10"/>
  <c r="F15" i="10"/>
  <c r="E15" i="10"/>
  <c r="D15" i="10"/>
  <c r="C15" i="10"/>
  <c r="F153" i="11" l="1"/>
  <c r="D168" i="10"/>
  <c r="E24" i="11"/>
  <c r="G137" i="11"/>
  <c r="D168" i="11"/>
  <c r="E168" i="11"/>
  <c r="E104" i="10"/>
  <c r="E137" i="11"/>
  <c r="G153" i="11"/>
  <c r="D153" i="11"/>
  <c r="F104" i="11"/>
  <c r="E153" i="11"/>
  <c r="F137" i="11"/>
  <c r="D137" i="11"/>
  <c r="D120" i="11"/>
  <c r="E120" i="11"/>
  <c r="D104" i="11"/>
  <c r="E104" i="11"/>
  <c r="F120" i="11"/>
  <c r="G120" i="11"/>
  <c r="F72" i="11"/>
  <c r="D88" i="11"/>
  <c r="G104" i="11"/>
  <c r="D72" i="11"/>
  <c r="F88" i="11"/>
  <c r="G88" i="11"/>
  <c r="D56" i="11"/>
  <c r="E88" i="11"/>
  <c r="G41" i="11"/>
  <c r="E72" i="11"/>
  <c r="E56" i="11"/>
  <c r="G72" i="11"/>
  <c r="D41" i="11"/>
  <c r="F56" i="11"/>
  <c r="G56" i="11"/>
  <c r="E41" i="11"/>
  <c r="D24" i="11"/>
  <c r="F41" i="11"/>
  <c r="F24" i="11"/>
  <c r="G24" i="11"/>
  <c r="E153" i="10"/>
  <c r="G168" i="10"/>
  <c r="G120" i="10"/>
  <c r="D137" i="10"/>
  <c r="G153" i="10"/>
  <c r="F24" i="10"/>
  <c r="F153" i="10"/>
  <c r="E137" i="10"/>
  <c r="F137" i="10"/>
  <c r="D104" i="10"/>
  <c r="G104" i="10"/>
  <c r="D120" i="10"/>
  <c r="E120" i="10"/>
  <c r="F120" i="10"/>
  <c r="G72" i="10"/>
  <c r="D88" i="10"/>
  <c r="F104" i="10"/>
  <c r="E88" i="10"/>
  <c r="G88" i="10"/>
  <c r="D41" i="10"/>
  <c r="F88" i="10"/>
  <c r="D24" i="10"/>
  <c r="D56" i="10"/>
  <c r="F72" i="10"/>
  <c r="F56" i="10"/>
  <c r="F41" i="10"/>
  <c r="D72" i="10"/>
  <c r="E72" i="10"/>
  <c r="E56" i="10"/>
  <c r="G56" i="10"/>
  <c r="G41" i="10"/>
  <c r="E41" i="10"/>
  <c r="G24" i="10"/>
  <c r="E24" i="10"/>
  <c r="D376" i="6"/>
  <c r="E376" i="6"/>
  <c r="F376" i="6"/>
  <c r="G376" i="6"/>
  <c r="C376" i="6"/>
  <c r="F381" i="5"/>
  <c r="D376" i="5"/>
  <c r="E376" i="5"/>
  <c r="F376" i="5"/>
  <c r="G376" i="5"/>
  <c r="C376" i="5"/>
  <c r="D351" i="6"/>
  <c r="E351" i="6"/>
  <c r="F351" i="6"/>
  <c r="G351" i="6"/>
  <c r="D351" i="5"/>
  <c r="E351" i="5"/>
  <c r="F351" i="5"/>
  <c r="G351" i="5"/>
  <c r="D324" i="6"/>
  <c r="E324" i="6"/>
  <c r="F324" i="6"/>
  <c r="G324" i="6"/>
  <c r="D324" i="5"/>
  <c r="E324" i="5"/>
  <c r="F324" i="5"/>
  <c r="G324" i="5"/>
  <c r="C324" i="5"/>
  <c r="D299" i="6"/>
  <c r="E299" i="6"/>
  <c r="F299" i="6"/>
  <c r="G299" i="6"/>
  <c r="C299" i="6"/>
  <c r="D299" i="5"/>
  <c r="E299" i="5"/>
  <c r="F299" i="5"/>
  <c r="G299" i="5"/>
  <c r="C299" i="5"/>
  <c r="D272" i="6"/>
  <c r="E272" i="6"/>
  <c r="F272" i="6"/>
  <c r="G272" i="6"/>
  <c r="C272" i="6"/>
  <c r="D272" i="5"/>
  <c r="E272" i="5"/>
  <c r="F272" i="5"/>
  <c r="G272" i="5"/>
  <c r="C272" i="5"/>
  <c r="D244" i="6"/>
  <c r="E244" i="6"/>
  <c r="F244" i="6"/>
  <c r="G244" i="6"/>
  <c r="D218" i="6"/>
  <c r="E218" i="6"/>
  <c r="F218" i="6"/>
  <c r="G218" i="6"/>
  <c r="D192" i="6"/>
  <c r="E192" i="6"/>
  <c r="F192" i="6"/>
  <c r="G192" i="6"/>
  <c r="D166" i="6"/>
  <c r="E166" i="6"/>
  <c r="F166" i="6"/>
  <c r="G166" i="6"/>
  <c r="D141" i="6"/>
  <c r="E141" i="6"/>
  <c r="F141" i="6"/>
  <c r="G141" i="6"/>
  <c r="D114" i="6"/>
  <c r="E114" i="6"/>
  <c r="F114" i="6"/>
  <c r="G114" i="6"/>
  <c r="D87" i="6"/>
  <c r="E87" i="6"/>
  <c r="F87" i="6"/>
  <c r="G87" i="6"/>
  <c r="D61" i="6"/>
  <c r="E61" i="6"/>
  <c r="F61" i="6"/>
  <c r="G61" i="6"/>
  <c r="D33" i="6"/>
  <c r="E33" i="6"/>
  <c r="F33" i="6"/>
  <c r="G33" i="6"/>
  <c r="C141" i="6"/>
  <c r="D141" i="5"/>
  <c r="E141" i="5"/>
  <c r="F141" i="5"/>
  <c r="G141" i="5"/>
  <c r="C141" i="5"/>
  <c r="C114" i="6"/>
  <c r="D114" i="5"/>
  <c r="E114" i="5"/>
  <c r="F114" i="5"/>
  <c r="G114" i="5"/>
  <c r="C114" i="5"/>
  <c r="C87" i="5"/>
  <c r="D87" i="5"/>
  <c r="E87" i="5"/>
  <c r="F87" i="5"/>
  <c r="G87" i="5"/>
  <c r="C61" i="6"/>
  <c r="D61" i="5"/>
  <c r="E61" i="5"/>
  <c r="F61" i="5"/>
  <c r="G61" i="5"/>
  <c r="C61" i="5"/>
  <c r="C33" i="6"/>
  <c r="D33" i="5"/>
  <c r="E33" i="5"/>
  <c r="F33" i="5"/>
  <c r="G33" i="5"/>
  <c r="C33" i="5"/>
  <c r="G378" i="6"/>
  <c r="F378" i="6"/>
  <c r="E378" i="6"/>
  <c r="D378" i="6"/>
  <c r="C378" i="6"/>
  <c r="C369" i="6"/>
  <c r="H368" i="6"/>
  <c r="G368" i="6"/>
  <c r="F368" i="6"/>
  <c r="E368" i="6"/>
  <c r="D368" i="6"/>
  <c r="C368" i="6"/>
  <c r="B368" i="6"/>
  <c r="G367" i="6"/>
  <c r="F367" i="6"/>
  <c r="E367" i="6"/>
  <c r="D367" i="6"/>
  <c r="C367" i="6"/>
  <c r="G360" i="6"/>
  <c r="F360" i="6"/>
  <c r="E360" i="6"/>
  <c r="D360" i="6"/>
  <c r="C360" i="6"/>
  <c r="G353" i="6"/>
  <c r="F353" i="6"/>
  <c r="E353" i="6"/>
  <c r="D353" i="6"/>
  <c r="C353" i="6"/>
  <c r="C351" i="6"/>
  <c r="G342" i="6"/>
  <c r="F342" i="6"/>
  <c r="E342" i="6"/>
  <c r="D342" i="6"/>
  <c r="C342" i="6"/>
  <c r="H331" i="6"/>
  <c r="G331" i="6"/>
  <c r="G334" i="6" s="1"/>
  <c r="F331" i="6"/>
  <c r="F334" i="6" s="1"/>
  <c r="E331" i="6"/>
  <c r="E334" i="6" s="1"/>
  <c r="D331" i="6"/>
  <c r="D334" i="6" s="1"/>
  <c r="C331" i="6"/>
  <c r="C334" i="6" s="1"/>
  <c r="B331" i="6"/>
  <c r="G326" i="6"/>
  <c r="F326" i="6"/>
  <c r="E326" i="6"/>
  <c r="D326" i="6"/>
  <c r="C326" i="6"/>
  <c r="C324" i="6"/>
  <c r="C319" i="6"/>
  <c r="H318" i="6"/>
  <c r="H369" i="6" s="1"/>
  <c r="G318" i="6"/>
  <c r="G319" i="6" s="1"/>
  <c r="F318" i="6"/>
  <c r="F319" i="6" s="1"/>
  <c r="E318" i="6"/>
  <c r="E369" i="6" s="1"/>
  <c r="D318" i="6"/>
  <c r="D319" i="6" s="1"/>
  <c r="G316" i="6"/>
  <c r="F316" i="6"/>
  <c r="E316" i="6"/>
  <c r="D316" i="6"/>
  <c r="C316" i="6"/>
  <c r="G308" i="6"/>
  <c r="F308" i="6"/>
  <c r="E308" i="6"/>
  <c r="D308" i="6"/>
  <c r="C308" i="6"/>
  <c r="G301" i="6"/>
  <c r="F301" i="6"/>
  <c r="E301" i="6"/>
  <c r="D301" i="6"/>
  <c r="C301" i="6"/>
  <c r="H292" i="6"/>
  <c r="H344" i="6" s="1"/>
  <c r="H291" i="6"/>
  <c r="H343" i="6" s="1"/>
  <c r="G290" i="6"/>
  <c r="F290" i="6"/>
  <c r="E290" i="6"/>
  <c r="D290" i="6"/>
  <c r="C290" i="6"/>
  <c r="G282" i="6"/>
  <c r="F282" i="6"/>
  <c r="E282" i="6"/>
  <c r="D282" i="6"/>
  <c r="C282" i="6"/>
  <c r="G274" i="6"/>
  <c r="F274" i="6"/>
  <c r="E274" i="6"/>
  <c r="D274" i="6"/>
  <c r="C274" i="6"/>
  <c r="G266" i="6"/>
  <c r="F266" i="6"/>
  <c r="E266" i="6"/>
  <c r="D266" i="6"/>
  <c r="G263" i="6"/>
  <c r="F263" i="6"/>
  <c r="E263" i="6"/>
  <c r="D263" i="6"/>
  <c r="C263" i="6"/>
  <c r="G255" i="6"/>
  <c r="F255" i="6"/>
  <c r="E255" i="6"/>
  <c r="D255" i="6"/>
  <c r="C255" i="6"/>
  <c r="G246" i="6"/>
  <c r="F246" i="6"/>
  <c r="E246" i="6"/>
  <c r="D246" i="6"/>
  <c r="C246" i="6"/>
  <c r="C244" i="6"/>
  <c r="H238" i="6"/>
  <c r="H237" i="6"/>
  <c r="G236" i="6"/>
  <c r="F236" i="6"/>
  <c r="E236" i="6"/>
  <c r="D236" i="6"/>
  <c r="C236" i="6"/>
  <c r="G228" i="6"/>
  <c r="F228" i="6"/>
  <c r="E228" i="6"/>
  <c r="D228" i="6"/>
  <c r="C228" i="6"/>
  <c r="G220" i="6"/>
  <c r="F220" i="6"/>
  <c r="E220" i="6"/>
  <c r="D220" i="6"/>
  <c r="C220" i="6"/>
  <c r="C218" i="6"/>
  <c r="G213" i="6"/>
  <c r="F213" i="6"/>
  <c r="E213" i="6"/>
  <c r="D213" i="6"/>
  <c r="G210" i="6"/>
  <c r="F210" i="6"/>
  <c r="E210" i="6"/>
  <c r="D210" i="6"/>
  <c r="C210" i="6"/>
  <c r="G202" i="6"/>
  <c r="F202" i="6"/>
  <c r="E202" i="6"/>
  <c r="D202" i="6"/>
  <c r="C202" i="6"/>
  <c r="G194" i="6"/>
  <c r="F194" i="6"/>
  <c r="E194" i="6"/>
  <c r="D194" i="6"/>
  <c r="C194" i="6"/>
  <c r="C192" i="6"/>
  <c r="D186" i="6"/>
  <c r="H185" i="6"/>
  <c r="H184" i="6"/>
  <c r="G183" i="6"/>
  <c r="F183" i="6"/>
  <c r="E183" i="6"/>
  <c r="D183" i="6"/>
  <c r="C183" i="6"/>
  <c r="G175" i="6"/>
  <c r="F175" i="6"/>
  <c r="E175" i="6"/>
  <c r="D175" i="6"/>
  <c r="C175" i="6"/>
  <c r="G168" i="6"/>
  <c r="F168" i="6"/>
  <c r="E168" i="6"/>
  <c r="D168" i="6"/>
  <c r="C168" i="6"/>
  <c r="C166" i="6"/>
  <c r="G161" i="6"/>
  <c r="G186" i="6" s="1"/>
  <c r="F161" i="6"/>
  <c r="F186" i="6" s="1"/>
  <c r="E161" i="6"/>
  <c r="E186" i="6" s="1"/>
  <c r="D161" i="6"/>
  <c r="C161" i="6"/>
  <c r="C186" i="6" s="1"/>
  <c r="B161" i="6"/>
  <c r="B186" i="6" s="1"/>
  <c r="G158" i="6"/>
  <c r="F158" i="6"/>
  <c r="E158" i="6"/>
  <c r="D158" i="6"/>
  <c r="C158" i="6"/>
  <c r="G150" i="6"/>
  <c r="F150" i="6"/>
  <c r="E150" i="6"/>
  <c r="D150" i="6"/>
  <c r="C150" i="6"/>
  <c r="G143" i="6"/>
  <c r="F143" i="6"/>
  <c r="E143" i="6"/>
  <c r="D143" i="6"/>
  <c r="C143" i="6"/>
  <c r="G134" i="6"/>
  <c r="G185" i="6" s="1"/>
  <c r="F134" i="6"/>
  <c r="F185" i="6" s="1"/>
  <c r="E134" i="6"/>
  <c r="E238" i="6" s="1"/>
  <c r="D134" i="6"/>
  <c r="D292" i="6" s="1"/>
  <c r="D344" i="6" s="1"/>
  <c r="C134" i="6"/>
  <c r="C292" i="6" s="1"/>
  <c r="B134" i="6"/>
  <c r="B238" i="6" s="1"/>
  <c r="B265" i="6" s="1"/>
  <c r="B318" i="6" s="1"/>
  <c r="B369" i="6" s="1"/>
  <c r="G133" i="6"/>
  <c r="G184" i="6" s="1"/>
  <c r="F133" i="6"/>
  <c r="F237" i="6" s="1"/>
  <c r="E133" i="6"/>
  <c r="E291" i="6" s="1"/>
  <c r="D133" i="6"/>
  <c r="D291" i="6" s="1"/>
  <c r="C133" i="6"/>
  <c r="C237" i="6" s="1"/>
  <c r="B133" i="6"/>
  <c r="B184" i="6" s="1"/>
  <c r="G132" i="6"/>
  <c r="F132" i="6"/>
  <c r="E132" i="6"/>
  <c r="D132" i="6"/>
  <c r="C132" i="6"/>
  <c r="G125" i="6"/>
  <c r="F125" i="6"/>
  <c r="E125" i="6"/>
  <c r="D125" i="6"/>
  <c r="C125" i="6"/>
  <c r="G116" i="6"/>
  <c r="F116" i="6"/>
  <c r="E116" i="6"/>
  <c r="D116" i="6"/>
  <c r="C116" i="6"/>
  <c r="G108" i="6"/>
  <c r="F108" i="6"/>
  <c r="E108" i="6"/>
  <c r="D108" i="6"/>
  <c r="C108" i="6"/>
  <c r="G105" i="6"/>
  <c r="F105" i="6"/>
  <c r="E105" i="6"/>
  <c r="D105" i="6"/>
  <c r="C105" i="6"/>
  <c r="G97" i="6"/>
  <c r="F97" i="6"/>
  <c r="E97" i="6"/>
  <c r="D97" i="6"/>
  <c r="C97" i="6"/>
  <c r="G89" i="6"/>
  <c r="F89" i="6"/>
  <c r="E89" i="6"/>
  <c r="D89" i="6"/>
  <c r="C89" i="6"/>
  <c r="C87" i="6"/>
  <c r="G81" i="6"/>
  <c r="F81" i="6"/>
  <c r="E81" i="6"/>
  <c r="D81" i="6"/>
  <c r="C81" i="6"/>
  <c r="G78" i="6"/>
  <c r="F78" i="6"/>
  <c r="E78" i="6"/>
  <c r="D78" i="6"/>
  <c r="C78" i="6"/>
  <c r="G70" i="6"/>
  <c r="F70" i="6"/>
  <c r="E70" i="6"/>
  <c r="D70" i="6"/>
  <c r="C70" i="6"/>
  <c r="G63" i="6"/>
  <c r="F63" i="6"/>
  <c r="E63" i="6"/>
  <c r="D63" i="6"/>
  <c r="C63" i="6"/>
  <c r="G55" i="6"/>
  <c r="F55" i="6"/>
  <c r="E55" i="6"/>
  <c r="D55" i="6"/>
  <c r="C55" i="6"/>
  <c r="A53" i="6"/>
  <c r="A79" i="6" s="1"/>
  <c r="A106" i="6" s="1"/>
  <c r="A133" i="6" s="1"/>
  <c r="G52" i="6"/>
  <c r="F52" i="6"/>
  <c r="E52" i="6"/>
  <c r="D52" i="6"/>
  <c r="C52" i="6"/>
  <c r="G44" i="6"/>
  <c r="F44" i="6"/>
  <c r="E44" i="6"/>
  <c r="D44" i="6"/>
  <c r="C44" i="6"/>
  <c r="G35" i="6"/>
  <c r="F35" i="6"/>
  <c r="E35" i="6"/>
  <c r="D35" i="6"/>
  <c r="C35" i="6"/>
  <c r="G27" i="6"/>
  <c r="F27" i="6"/>
  <c r="E27" i="6"/>
  <c r="D27" i="6"/>
  <c r="C27" i="6"/>
  <c r="G24" i="6"/>
  <c r="F24" i="6"/>
  <c r="E24" i="6"/>
  <c r="D24" i="6"/>
  <c r="C24" i="6"/>
  <c r="G16" i="6"/>
  <c r="F16" i="6"/>
  <c r="E16" i="6"/>
  <c r="D16" i="6"/>
  <c r="C16" i="6"/>
  <c r="C369" i="5"/>
  <c r="B368" i="5"/>
  <c r="C368" i="5"/>
  <c r="D368" i="5"/>
  <c r="E368" i="5"/>
  <c r="F368" i="5"/>
  <c r="G368" i="5"/>
  <c r="H368" i="5"/>
  <c r="C370" i="5"/>
  <c r="G378" i="5"/>
  <c r="F378" i="5"/>
  <c r="E378" i="5"/>
  <c r="D378" i="5"/>
  <c r="C378" i="5"/>
  <c r="D367" i="5"/>
  <c r="E367" i="5"/>
  <c r="F367" i="5"/>
  <c r="G367" i="5"/>
  <c r="C367" i="5"/>
  <c r="D360" i="5"/>
  <c r="E360" i="5"/>
  <c r="F360" i="5"/>
  <c r="G360" i="5"/>
  <c r="C360" i="5"/>
  <c r="B331" i="5"/>
  <c r="C331" i="5"/>
  <c r="C334" i="5" s="1"/>
  <c r="D331" i="5"/>
  <c r="D334" i="5" s="1"/>
  <c r="E331" i="5"/>
  <c r="E334" i="5" s="1"/>
  <c r="F331" i="5"/>
  <c r="F334" i="5" s="1"/>
  <c r="G331" i="5"/>
  <c r="G334" i="5" s="1"/>
  <c r="H331" i="5"/>
  <c r="G353" i="5"/>
  <c r="F353" i="5"/>
  <c r="E353" i="5"/>
  <c r="D353" i="5"/>
  <c r="C353" i="5"/>
  <c r="C351" i="5"/>
  <c r="D342" i="5"/>
  <c r="E342" i="5"/>
  <c r="F342" i="5"/>
  <c r="G342" i="5"/>
  <c r="C342" i="5"/>
  <c r="D169" i="1"/>
  <c r="E169" i="1"/>
  <c r="F169" i="1"/>
  <c r="G169" i="1"/>
  <c r="D255" i="5"/>
  <c r="E255" i="5"/>
  <c r="F255" i="5"/>
  <c r="G255" i="5"/>
  <c r="C255" i="5"/>
  <c r="D244" i="5"/>
  <c r="E244" i="5"/>
  <c r="F244" i="5"/>
  <c r="G244" i="5"/>
  <c r="C244" i="5"/>
  <c r="D218" i="5"/>
  <c r="E218" i="5"/>
  <c r="F218" i="5"/>
  <c r="G218" i="5"/>
  <c r="C218" i="5"/>
  <c r="D192" i="5"/>
  <c r="E192" i="5"/>
  <c r="F192" i="5"/>
  <c r="G192" i="5"/>
  <c r="C192" i="5"/>
  <c r="D166" i="5"/>
  <c r="E166" i="5"/>
  <c r="F166" i="5"/>
  <c r="G166" i="5"/>
  <c r="C166" i="5"/>
  <c r="E169" i="11" l="1"/>
  <c r="E170" i="11" s="1"/>
  <c r="C135" i="6"/>
  <c r="G291" i="6"/>
  <c r="G343" i="6" s="1"/>
  <c r="G369" i="6"/>
  <c r="G370" i="6" s="1"/>
  <c r="G379" i="6" s="1"/>
  <c r="F184" i="6"/>
  <c r="G169" i="11"/>
  <c r="G170" i="11" s="1"/>
  <c r="F169" i="11"/>
  <c r="F170" i="11" s="1"/>
  <c r="D169" i="11"/>
  <c r="D170" i="11" s="1"/>
  <c r="F169" i="10"/>
  <c r="F170" i="10" s="1"/>
  <c r="E169" i="10"/>
  <c r="E170" i="10" s="1"/>
  <c r="D169" i="10"/>
  <c r="D170" i="10" s="1"/>
  <c r="G169" i="10"/>
  <c r="G170" i="10" s="1"/>
  <c r="E36" i="6"/>
  <c r="D135" i="6"/>
  <c r="D144" i="6" s="1"/>
  <c r="C291" i="6"/>
  <c r="C343" i="6" s="1"/>
  <c r="D237" i="6"/>
  <c r="C185" i="6"/>
  <c r="C238" i="6"/>
  <c r="C239" i="6" s="1"/>
  <c r="D238" i="6"/>
  <c r="C370" i="6"/>
  <c r="E370" i="6"/>
  <c r="E379" i="6" s="1"/>
  <c r="F275" i="6"/>
  <c r="D221" i="6"/>
  <c r="E221" i="6"/>
  <c r="F221" i="6"/>
  <c r="F195" i="6"/>
  <c r="F238" i="6"/>
  <c r="F239" i="6" s="1"/>
  <c r="F247" i="6" s="1"/>
  <c r="E185" i="6"/>
  <c r="C184" i="6"/>
  <c r="G237" i="6"/>
  <c r="G135" i="6"/>
  <c r="D184" i="6"/>
  <c r="E90" i="6"/>
  <c r="F90" i="6"/>
  <c r="G64" i="6"/>
  <c r="F64" i="6"/>
  <c r="F327" i="6"/>
  <c r="D327" i="6"/>
  <c r="D275" i="6"/>
  <c r="G275" i="6"/>
  <c r="E275" i="6"/>
  <c r="G221" i="6"/>
  <c r="G195" i="6"/>
  <c r="D195" i="6"/>
  <c r="G169" i="6"/>
  <c r="F169" i="6"/>
  <c r="E169" i="6"/>
  <c r="D169" i="6"/>
  <c r="G144" i="6"/>
  <c r="E117" i="6"/>
  <c r="F117" i="6"/>
  <c r="G117" i="6"/>
  <c r="D117" i="6"/>
  <c r="G90" i="6"/>
  <c r="D90" i="6"/>
  <c r="E64" i="6"/>
  <c r="D64" i="6"/>
  <c r="F36" i="6"/>
  <c r="G36" i="6"/>
  <c r="D36" i="6"/>
  <c r="C264" i="6"/>
  <c r="C266" i="6" s="1"/>
  <c r="C344" i="6"/>
  <c r="D293" i="6"/>
  <c r="D302" i="6" s="1"/>
  <c r="D343" i="6"/>
  <c r="D345" i="6" s="1"/>
  <c r="D354" i="6" s="1"/>
  <c r="E343" i="6"/>
  <c r="A317" i="6"/>
  <c r="A159" i="6"/>
  <c r="A184" i="6" s="1"/>
  <c r="A368" i="6" s="1"/>
  <c r="A211" i="6"/>
  <c r="A237" i="6" s="1"/>
  <c r="E195" i="6"/>
  <c r="G327" i="6"/>
  <c r="F135" i="6"/>
  <c r="F144" i="6" s="1"/>
  <c r="B185" i="6"/>
  <c r="F291" i="6"/>
  <c r="E292" i="6"/>
  <c r="E344" i="6" s="1"/>
  <c r="E319" i="6"/>
  <c r="E327" i="6" s="1"/>
  <c r="F369" i="6"/>
  <c r="F370" i="6" s="1"/>
  <c r="F379" i="6" s="1"/>
  <c r="E237" i="6"/>
  <c r="E239" i="6" s="1"/>
  <c r="E247" i="6" s="1"/>
  <c r="F292" i="6"/>
  <c r="F344" i="6" s="1"/>
  <c r="E184" i="6"/>
  <c r="D185" i="6"/>
  <c r="C211" i="6"/>
  <c r="C213" i="6" s="1"/>
  <c r="B291" i="6"/>
  <c r="B343" i="6" s="1"/>
  <c r="G292" i="6"/>
  <c r="G344" i="6" s="1"/>
  <c r="G345" i="6" s="1"/>
  <c r="G354" i="6" s="1"/>
  <c r="B212" i="6"/>
  <c r="B292" i="6"/>
  <c r="B344" i="6" s="1"/>
  <c r="B237" i="6"/>
  <c r="G238" i="6"/>
  <c r="D369" i="6"/>
  <c r="D370" i="6" s="1"/>
  <c r="D379" i="6" s="1"/>
  <c r="E135" i="6"/>
  <c r="E144" i="6" s="1"/>
  <c r="G326" i="5"/>
  <c r="F326" i="5"/>
  <c r="E326" i="5"/>
  <c r="D326" i="5"/>
  <c r="C326" i="5"/>
  <c r="G301" i="5"/>
  <c r="F301" i="5"/>
  <c r="E301" i="5"/>
  <c r="D301" i="5"/>
  <c r="C301" i="5"/>
  <c r="G274" i="5"/>
  <c r="F274" i="5"/>
  <c r="E274" i="5"/>
  <c r="D274" i="5"/>
  <c r="C274" i="5"/>
  <c r="G246" i="5"/>
  <c r="F246" i="5"/>
  <c r="E246" i="5"/>
  <c r="D246" i="5"/>
  <c r="C246" i="5"/>
  <c r="G220" i="5"/>
  <c r="F220" i="5"/>
  <c r="E220" i="5"/>
  <c r="D220" i="5"/>
  <c r="C220" i="5"/>
  <c r="G194" i="5"/>
  <c r="F194" i="5"/>
  <c r="E194" i="5"/>
  <c r="D194" i="5"/>
  <c r="C194" i="5"/>
  <c r="H184" i="5"/>
  <c r="H185" i="5"/>
  <c r="D158" i="5"/>
  <c r="E158" i="5"/>
  <c r="F158" i="5"/>
  <c r="G158" i="5"/>
  <c r="D161" i="5"/>
  <c r="D186" i="5" s="1"/>
  <c r="E161" i="5"/>
  <c r="E186" i="5" s="1"/>
  <c r="F161" i="5"/>
  <c r="F186" i="5" s="1"/>
  <c r="G161" i="5"/>
  <c r="G186" i="5" s="1"/>
  <c r="C161" i="5"/>
  <c r="C186" i="5" s="1"/>
  <c r="D183" i="5"/>
  <c r="E183" i="5"/>
  <c r="F183" i="5"/>
  <c r="G183" i="5"/>
  <c r="C183" i="5"/>
  <c r="D175" i="5"/>
  <c r="E175" i="5"/>
  <c r="F175" i="5"/>
  <c r="G175" i="5"/>
  <c r="C175" i="5"/>
  <c r="G168" i="5"/>
  <c r="F168" i="5"/>
  <c r="E168" i="5"/>
  <c r="D168" i="5"/>
  <c r="C168" i="5"/>
  <c r="C158" i="5"/>
  <c r="B161" i="5"/>
  <c r="B186" i="5" s="1"/>
  <c r="D150" i="5"/>
  <c r="E150" i="5"/>
  <c r="F150" i="5"/>
  <c r="G150" i="5"/>
  <c r="C150" i="5"/>
  <c r="G143" i="5"/>
  <c r="F143" i="5"/>
  <c r="E143" i="5"/>
  <c r="D143" i="5"/>
  <c r="C143" i="5"/>
  <c r="G116" i="5"/>
  <c r="F116" i="5"/>
  <c r="E116" i="5"/>
  <c r="D116" i="5"/>
  <c r="C116" i="5"/>
  <c r="G89" i="5"/>
  <c r="F89" i="5"/>
  <c r="E89" i="5"/>
  <c r="D89" i="5"/>
  <c r="C89" i="5"/>
  <c r="G63" i="5"/>
  <c r="F63" i="5"/>
  <c r="E63" i="5"/>
  <c r="D63" i="5"/>
  <c r="C63" i="5"/>
  <c r="G35" i="5"/>
  <c r="F35" i="5"/>
  <c r="E35" i="5"/>
  <c r="D35" i="5"/>
  <c r="C35" i="5"/>
  <c r="C319" i="5"/>
  <c r="H318" i="5"/>
  <c r="H369" i="5" s="1"/>
  <c r="G318" i="5"/>
  <c r="F318" i="5"/>
  <c r="E318" i="5"/>
  <c r="D318" i="5"/>
  <c r="G316" i="5"/>
  <c r="F316" i="5"/>
  <c r="E316" i="5"/>
  <c r="D316" i="5"/>
  <c r="C316" i="5"/>
  <c r="G308" i="5"/>
  <c r="F308" i="5"/>
  <c r="E308" i="5"/>
  <c r="D308" i="5"/>
  <c r="C308" i="5"/>
  <c r="H292" i="5"/>
  <c r="H344" i="5" s="1"/>
  <c r="H291" i="5"/>
  <c r="H343" i="5" s="1"/>
  <c r="G290" i="5"/>
  <c r="F290" i="5"/>
  <c r="E290" i="5"/>
  <c r="D290" i="5"/>
  <c r="C290" i="5"/>
  <c r="G282" i="5"/>
  <c r="F282" i="5"/>
  <c r="E282" i="5"/>
  <c r="D282" i="5"/>
  <c r="C282" i="5"/>
  <c r="G266" i="5"/>
  <c r="F266" i="5"/>
  <c r="E266" i="5"/>
  <c r="D266" i="5"/>
  <c r="G263" i="5"/>
  <c r="F263" i="5"/>
  <c r="E263" i="5"/>
  <c r="D263" i="5"/>
  <c r="C263" i="5"/>
  <c r="H238" i="5"/>
  <c r="H237" i="5"/>
  <c r="G236" i="5"/>
  <c r="F236" i="5"/>
  <c r="E236" i="5"/>
  <c r="D236" i="5"/>
  <c r="C236" i="5"/>
  <c r="G228" i="5"/>
  <c r="F228" i="5"/>
  <c r="E228" i="5"/>
  <c r="D228" i="5"/>
  <c r="C228" i="5"/>
  <c r="G213" i="5"/>
  <c r="F213" i="5"/>
  <c r="E213" i="5"/>
  <c r="D213" i="5"/>
  <c r="G210" i="5"/>
  <c r="F210" i="5"/>
  <c r="E210" i="5"/>
  <c r="D210" i="5"/>
  <c r="C210" i="5"/>
  <c r="G202" i="5"/>
  <c r="F202" i="5"/>
  <c r="E202" i="5"/>
  <c r="D202" i="5"/>
  <c r="C202" i="5"/>
  <c r="G134" i="5"/>
  <c r="G292" i="5" s="1"/>
  <c r="G344" i="5" s="1"/>
  <c r="F134" i="5"/>
  <c r="F292" i="5" s="1"/>
  <c r="F344" i="5" s="1"/>
  <c r="E134" i="5"/>
  <c r="E292" i="5" s="1"/>
  <c r="E344" i="5" s="1"/>
  <c r="D134" i="5"/>
  <c r="D238" i="5" s="1"/>
  <c r="C134" i="5"/>
  <c r="C292" i="5" s="1"/>
  <c r="B134" i="5"/>
  <c r="B292" i="5" s="1"/>
  <c r="B344" i="5" s="1"/>
  <c r="G133" i="5"/>
  <c r="G291" i="5" s="1"/>
  <c r="F133" i="5"/>
  <c r="E133" i="5"/>
  <c r="E237" i="5" s="1"/>
  <c r="D133" i="5"/>
  <c r="D237" i="5" s="1"/>
  <c r="C133" i="5"/>
  <c r="C291" i="5" s="1"/>
  <c r="C343" i="5" s="1"/>
  <c r="B133" i="5"/>
  <c r="B291" i="5" s="1"/>
  <c r="B343" i="5" s="1"/>
  <c r="G132" i="5"/>
  <c r="F132" i="5"/>
  <c r="E132" i="5"/>
  <c r="D132" i="5"/>
  <c r="C132" i="5"/>
  <c r="G125" i="5"/>
  <c r="F125" i="5"/>
  <c r="E125" i="5"/>
  <c r="D125" i="5"/>
  <c r="C125" i="5"/>
  <c r="G108" i="5"/>
  <c r="F108" i="5"/>
  <c r="E108" i="5"/>
  <c r="D108" i="5"/>
  <c r="C108" i="5"/>
  <c r="G105" i="5"/>
  <c r="F105" i="5"/>
  <c r="E105" i="5"/>
  <c r="D105" i="5"/>
  <c r="C105" i="5"/>
  <c r="G97" i="5"/>
  <c r="F97" i="5"/>
  <c r="E97" i="5"/>
  <c r="D97" i="5"/>
  <c r="C97" i="5"/>
  <c r="G81" i="5"/>
  <c r="F81" i="5"/>
  <c r="E81" i="5"/>
  <c r="D81" i="5"/>
  <c r="G78" i="5"/>
  <c r="F78" i="5"/>
  <c r="E78" i="5"/>
  <c r="D78" i="5"/>
  <c r="C78" i="5"/>
  <c r="G70" i="5"/>
  <c r="F70" i="5"/>
  <c r="E70" i="5"/>
  <c r="D70" i="5"/>
  <c r="C70" i="5"/>
  <c r="G55" i="5"/>
  <c r="F55" i="5"/>
  <c r="E55" i="5"/>
  <c r="D55" i="5"/>
  <c r="C55" i="5"/>
  <c r="A53" i="5"/>
  <c r="A79" i="5" s="1"/>
  <c r="A106" i="5" s="1"/>
  <c r="A133" i="5" s="1"/>
  <c r="A159" i="5" s="1"/>
  <c r="A184" i="5" s="1"/>
  <c r="A368" i="5" s="1"/>
  <c r="G52" i="5"/>
  <c r="F52" i="5"/>
  <c r="E52" i="5"/>
  <c r="D52" i="5"/>
  <c r="C52" i="5"/>
  <c r="C81" i="5" s="1"/>
  <c r="G44" i="5"/>
  <c r="F44" i="5"/>
  <c r="E44" i="5"/>
  <c r="D44" i="5"/>
  <c r="C44" i="5"/>
  <c r="G27" i="5"/>
  <c r="F27" i="5"/>
  <c r="E27" i="5"/>
  <c r="D27" i="5"/>
  <c r="C27" i="5"/>
  <c r="G24" i="5"/>
  <c r="F24" i="5"/>
  <c r="E24" i="5"/>
  <c r="D24" i="5"/>
  <c r="C24" i="5"/>
  <c r="G16" i="5"/>
  <c r="F16" i="5"/>
  <c r="E16" i="5"/>
  <c r="D16" i="5"/>
  <c r="C16" i="5"/>
  <c r="E198" i="4"/>
  <c r="C198" i="4"/>
  <c r="H197" i="4"/>
  <c r="G197" i="4"/>
  <c r="G198" i="4" s="1"/>
  <c r="F197" i="4"/>
  <c r="F198" i="4" s="1"/>
  <c r="E197" i="4"/>
  <c r="D197" i="4"/>
  <c r="D198" i="4" s="1"/>
  <c r="G195" i="4"/>
  <c r="F195" i="4"/>
  <c r="E195" i="4"/>
  <c r="D195" i="4"/>
  <c r="C195" i="4"/>
  <c r="G187" i="4"/>
  <c r="F187" i="4"/>
  <c r="E187" i="4"/>
  <c r="D187" i="4"/>
  <c r="C187" i="4"/>
  <c r="H179" i="4"/>
  <c r="G179" i="4"/>
  <c r="H178" i="4"/>
  <c r="G177" i="4"/>
  <c r="F177" i="4"/>
  <c r="E177" i="4"/>
  <c r="D177" i="4"/>
  <c r="C177" i="4"/>
  <c r="G169" i="4"/>
  <c r="F169" i="4"/>
  <c r="E169" i="4"/>
  <c r="D169" i="4"/>
  <c r="C169" i="4"/>
  <c r="G161" i="4"/>
  <c r="F161" i="4"/>
  <c r="E161" i="4"/>
  <c r="D161" i="4"/>
  <c r="G158" i="4"/>
  <c r="F158" i="4"/>
  <c r="E158" i="4"/>
  <c r="D158" i="4"/>
  <c r="C158" i="4"/>
  <c r="G150" i="4"/>
  <c r="F150" i="4"/>
  <c r="E150" i="4"/>
  <c r="D150" i="4"/>
  <c r="C150" i="4"/>
  <c r="H140" i="4"/>
  <c r="H139" i="4"/>
  <c r="G138" i="4"/>
  <c r="F138" i="4"/>
  <c r="E138" i="4"/>
  <c r="D138" i="4"/>
  <c r="C138" i="4"/>
  <c r="G130" i="4"/>
  <c r="F130" i="4"/>
  <c r="E130" i="4"/>
  <c r="D130" i="4"/>
  <c r="C130" i="4"/>
  <c r="G122" i="4"/>
  <c r="F122" i="4"/>
  <c r="E122" i="4"/>
  <c r="D122" i="4"/>
  <c r="G119" i="4"/>
  <c r="F119" i="4"/>
  <c r="E119" i="4"/>
  <c r="D119" i="4"/>
  <c r="C119" i="4"/>
  <c r="G111" i="4"/>
  <c r="F111" i="4"/>
  <c r="E111" i="4"/>
  <c r="D111" i="4"/>
  <c r="C111" i="4"/>
  <c r="E103" i="4"/>
  <c r="D103" i="4"/>
  <c r="G102" i="4"/>
  <c r="G140" i="4" s="1"/>
  <c r="F102" i="4"/>
  <c r="F140" i="4" s="1"/>
  <c r="E102" i="4"/>
  <c r="E140" i="4" s="1"/>
  <c r="D102" i="4"/>
  <c r="D179" i="4" s="1"/>
  <c r="C102" i="4"/>
  <c r="C179" i="4" s="1"/>
  <c r="C180" i="4" s="1"/>
  <c r="B102" i="4"/>
  <c r="B179" i="4" s="1"/>
  <c r="G101" i="4"/>
  <c r="G139" i="4" s="1"/>
  <c r="F101" i="4"/>
  <c r="F139" i="4" s="1"/>
  <c r="F141" i="4" s="1"/>
  <c r="E101" i="4"/>
  <c r="E178" i="4" s="1"/>
  <c r="D101" i="4"/>
  <c r="D139" i="4" s="1"/>
  <c r="C101" i="4"/>
  <c r="C178" i="4" s="1"/>
  <c r="B101" i="4"/>
  <c r="B139" i="4" s="1"/>
  <c r="G100" i="4"/>
  <c r="F100" i="4"/>
  <c r="E100" i="4"/>
  <c r="D100" i="4"/>
  <c r="C100" i="4"/>
  <c r="G93" i="4"/>
  <c r="F93" i="4"/>
  <c r="E93" i="4"/>
  <c r="D93" i="4"/>
  <c r="C93" i="4"/>
  <c r="G84" i="4"/>
  <c r="F84" i="4"/>
  <c r="E84" i="4"/>
  <c r="D84" i="4"/>
  <c r="C84" i="4"/>
  <c r="G81" i="4"/>
  <c r="F81" i="4"/>
  <c r="E81" i="4"/>
  <c r="D81" i="4"/>
  <c r="C81" i="4"/>
  <c r="G73" i="4"/>
  <c r="F73" i="4"/>
  <c r="E73" i="4"/>
  <c r="D73" i="4"/>
  <c r="C73" i="4"/>
  <c r="G65" i="4"/>
  <c r="F65" i="4"/>
  <c r="E65" i="4"/>
  <c r="D65" i="4"/>
  <c r="G62" i="4"/>
  <c r="F62" i="4"/>
  <c r="E62" i="4"/>
  <c r="D62" i="4"/>
  <c r="C62" i="4"/>
  <c r="G54" i="4"/>
  <c r="F54" i="4"/>
  <c r="E54" i="4"/>
  <c r="D54" i="4"/>
  <c r="C54" i="4"/>
  <c r="G47" i="4"/>
  <c r="F47" i="4"/>
  <c r="E47" i="4"/>
  <c r="D47" i="4"/>
  <c r="C47" i="4"/>
  <c r="A45" i="4"/>
  <c r="A63" i="4" s="1"/>
  <c r="A82" i="4" s="1"/>
  <c r="A101" i="4" s="1"/>
  <c r="G44" i="4"/>
  <c r="F44" i="4"/>
  <c r="E44" i="4"/>
  <c r="D44" i="4"/>
  <c r="C44" i="4"/>
  <c r="C65" i="4" s="1"/>
  <c r="G36" i="4"/>
  <c r="F36" i="4"/>
  <c r="E36" i="4"/>
  <c r="D36" i="4"/>
  <c r="C36" i="4"/>
  <c r="G27" i="4"/>
  <c r="F27" i="4"/>
  <c r="E27" i="4"/>
  <c r="D27" i="4"/>
  <c r="C27" i="4"/>
  <c r="G24" i="4"/>
  <c r="F24" i="4"/>
  <c r="E24" i="4"/>
  <c r="D24" i="4"/>
  <c r="C24" i="4"/>
  <c r="G16" i="4"/>
  <c r="F16" i="4"/>
  <c r="E16" i="4"/>
  <c r="D16" i="4"/>
  <c r="C16" i="4"/>
  <c r="D197" i="1"/>
  <c r="E197" i="1"/>
  <c r="F197" i="1"/>
  <c r="G197" i="1"/>
  <c r="H197" i="1"/>
  <c r="H178" i="1"/>
  <c r="H179" i="1"/>
  <c r="H139" i="1"/>
  <c r="H140" i="1"/>
  <c r="C345" i="6" l="1"/>
  <c r="D239" i="6"/>
  <c r="D247" i="6" s="1"/>
  <c r="F178" i="4"/>
  <c r="D66" i="4"/>
  <c r="E180" i="4"/>
  <c r="E181" i="4" s="1"/>
  <c r="F103" i="4"/>
  <c r="F142" i="4"/>
  <c r="G178" i="4"/>
  <c r="G180" i="4" s="1"/>
  <c r="G103" i="4"/>
  <c r="G104" i="4" s="1"/>
  <c r="F66" i="4"/>
  <c r="G141" i="4"/>
  <c r="G142" i="4" s="1"/>
  <c r="E179" i="4"/>
  <c r="G66" i="4"/>
  <c r="C103" i="4"/>
  <c r="E123" i="4"/>
  <c r="F179" i="4"/>
  <c r="F180" i="4" s="1"/>
  <c r="F181" i="4" s="1"/>
  <c r="G239" i="6"/>
  <c r="G247" i="6" s="1"/>
  <c r="G293" i="6"/>
  <c r="G302" i="6" s="1"/>
  <c r="G380" i="6" s="1"/>
  <c r="D239" i="5"/>
  <c r="D247" i="5" s="1"/>
  <c r="G345" i="5"/>
  <c r="G354" i="5" s="1"/>
  <c r="D380" i="6"/>
  <c r="D381" i="6" s="1"/>
  <c r="A264" i="6"/>
  <c r="A291" i="6"/>
  <c r="A343" i="6" s="1"/>
  <c r="F343" i="6"/>
  <c r="F345" i="6" s="1"/>
  <c r="F354" i="6" s="1"/>
  <c r="F293" i="6"/>
  <c r="F302" i="6" s="1"/>
  <c r="E293" i="6"/>
  <c r="E302" i="6" s="1"/>
  <c r="E345" i="6"/>
  <c r="E354" i="6" s="1"/>
  <c r="F104" i="4"/>
  <c r="F85" i="4"/>
  <c r="F319" i="5"/>
  <c r="F327" i="5" s="1"/>
  <c r="F369" i="5"/>
  <c r="F370" i="5" s="1"/>
  <c r="F379" i="5" s="1"/>
  <c r="G319" i="5"/>
  <c r="G327" i="5" s="1"/>
  <c r="G369" i="5"/>
  <c r="G370" i="5" s="1"/>
  <c r="G379" i="5" s="1"/>
  <c r="D319" i="5"/>
  <c r="D327" i="5" s="1"/>
  <c r="D369" i="5"/>
  <c r="D370" i="5" s="1"/>
  <c r="D379" i="5" s="1"/>
  <c r="E319" i="5"/>
  <c r="E327" i="5" s="1"/>
  <c r="E369" i="5"/>
  <c r="E370" i="5" s="1"/>
  <c r="E379" i="5" s="1"/>
  <c r="C344" i="5"/>
  <c r="C345" i="5" s="1"/>
  <c r="F162" i="4"/>
  <c r="G162" i="4"/>
  <c r="E36" i="5"/>
  <c r="G64" i="5"/>
  <c r="F36" i="5"/>
  <c r="G36" i="5"/>
  <c r="E64" i="5"/>
  <c r="F64" i="5"/>
  <c r="E199" i="4"/>
  <c r="D123" i="4"/>
  <c r="G123" i="4"/>
  <c r="F135" i="5"/>
  <c r="F144" i="5" s="1"/>
  <c r="F195" i="5"/>
  <c r="F199" i="4"/>
  <c r="G184" i="5"/>
  <c r="D184" i="5"/>
  <c r="F221" i="5"/>
  <c r="F275" i="5"/>
  <c r="G275" i="5"/>
  <c r="D275" i="5"/>
  <c r="E275" i="5"/>
  <c r="E162" i="4"/>
  <c r="D221" i="5"/>
  <c r="G185" i="5"/>
  <c r="D185" i="5"/>
  <c r="E184" i="5"/>
  <c r="B185" i="5"/>
  <c r="C184" i="5"/>
  <c r="B184" i="5"/>
  <c r="G221" i="5"/>
  <c r="C185" i="5"/>
  <c r="F185" i="5"/>
  <c r="E195" i="5"/>
  <c r="E185" i="5"/>
  <c r="F184" i="5"/>
  <c r="E221" i="5"/>
  <c r="D195" i="5"/>
  <c r="G195" i="5"/>
  <c r="F169" i="5"/>
  <c r="D117" i="5"/>
  <c r="E117" i="5"/>
  <c r="F117" i="5"/>
  <c r="C238" i="5"/>
  <c r="D90" i="5"/>
  <c r="F90" i="5"/>
  <c r="E90" i="5"/>
  <c r="C135" i="5"/>
  <c r="G117" i="5"/>
  <c r="G90" i="5"/>
  <c r="E238" i="5"/>
  <c r="E239" i="5" s="1"/>
  <c r="E247" i="5" s="1"/>
  <c r="E135" i="5"/>
  <c r="E169" i="5" s="1"/>
  <c r="G238" i="5"/>
  <c r="G135" i="5"/>
  <c r="G169" i="5" s="1"/>
  <c r="D64" i="5"/>
  <c r="G302" i="5"/>
  <c r="C211" i="5"/>
  <c r="C213" i="5" s="1"/>
  <c r="D36" i="5"/>
  <c r="A211" i="5"/>
  <c r="A237" i="5" s="1"/>
  <c r="A317" i="5"/>
  <c r="F237" i="5"/>
  <c r="D291" i="5"/>
  <c r="D343" i="5" s="1"/>
  <c r="G237" i="5"/>
  <c r="F238" i="5"/>
  <c r="E291" i="5"/>
  <c r="D292" i="5"/>
  <c r="D344" i="5" s="1"/>
  <c r="B237" i="5"/>
  <c r="F291" i="5"/>
  <c r="D135" i="5"/>
  <c r="D169" i="5" s="1"/>
  <c r="C237" i="5"/>
  <c r="B238" i="5"/>
  <c r="B265" i="5" s="1"/>
  <c r="B318" i="5" s="1"/>
  <c r="B369" i="5" s="1"/>
  <c r="B212" i="5"/>
  <c r="D199" i="4"/>
  <c r="G199" i="4"/>
  <c r="D162" i="4"/>
  <c r="F123" i="4"/>
  <c r="E104" i="4"/>
  <c r="D104" i="4"/>
  <c r="G85" i="4"/>
  <c r="E85" i="4"/>
  <c r="D85" i="4"/>
  <c r="E66" i="4"/>
  <c r="G48" i="4"/>
  <c r="F48" i="4"/>
  <c r="E48" i="4"/>
  <c r="D48" i="4"/>
  <c r="G28" i="4"/>
  <c r="F28" i="4"/>
  <c r="E28" i="4"/>
  <c r="D28" i="4"/>
  <c r="A196" i="4"/>
  <c r="A120" i="4"/>
  <c r="A139" i="4" s="1"/>
  <c r="G181" i="4"/>
  <c r="C139" i="4"/>
  <c r="B140" i="4"/>
  <c r="B160" i="4" s="1"/>
  <c r="B197" i="4" s="1"/>
  <c r="C120" i="4"/>
  <c r="C122" i="4" s="1"/>
  <c r="C140" i="4"/>
  <c r="B178" i="4"/>
  <c r="B121" i="4"/>
  <c r="E139" i="4"/>
  <c r="E141" i="4" s="1"/>
  <c r="E142" i="4" s="1"/>
  <c r="D140" i="4"/>
  <c r="D141" i="4" s="1"/>
  <c r="D142" i="4" s="1"/>
  <c r="D178" i="4"/>
  <c r="D180" i="4" s="1"/>
  <c r="D181" i="4" s="1"/>
  <c r="D122" i="1"/>
  <c r="E122" i="1"/>
  <c r="F122" i="1"/>
  <c r="G122" i="1"/>
  <c r="D111" i="1"/>
  <c r="E111" i="1"/>
  <c r="F111" i="1"/>
  <c r="G111" i="1"/>
  <c r="E380" i="6" l="1"/>
  <c r="E381" i="6" s="1"/>
  <c r="G381" i="6"/>
  <c r="F200" i="4"/>
  <c r="F201" i="4" s="1"/>
  <c r="D345" i="5"/>
  <c r="D354" i="5" s="1"/>
  <c r="E302" i="5"/>
  <c r="E343" i="5"/>
  <c r="E345" i="5" s="1"/>
  <c r="E354" i="5" s="1"/>
  <c r="F302" i="5"/>
  <c r="F343" i="5"/>
  <c r="F345" i="5" s="1"/>
  <c r="F354" i="5" s="1"/>
  <c r="G200" i="4"/>
  <c r="G201" i="4" s="1"/>
  <c r="E200" i="4"/>
  <c r="E201" i="4" s="1"/>
  <c r="G239" i="5"/>
  <c r="F239" i="5"/>
  <c r="G144" i="5"/>
  <c r="E144" i="5"/>
  <c r="D144" i="5"/>
  <c r="C239" i="5"/>
  <c r="C264" i="5"/>
  <c r="C266" i="5" s="1"/>
  <c r="A264" i="5"/>
  <c r="A291" i="5"/>
  <c r="A343" i="5" s="1"/>
  <c r="D200" i="4"/>
  <c r="D201" i="4" s="1"/>
  <c r="A159" i="4"/>
  <c r="A178" i="4"/>
  <c r="C159" i="4"/>
  <c r="C161" i="4" s="1"/>
  <c r="C141" i="4"/>
  <c r="G322" i="3"/>
  <c r="F322" i="3"/>
  <c r="E322" i="3"/>
  <c r="D322" i="3"/>
  <c r="C322" i="3"/>
  <c r="D320" i="3"/>
  <c r="E320" i="3"/>
  <c r="F320" i="3"/>
  <c r="G320" i="3"/>
  <c r="C320" i="3"/>
  <c r="G298" i="3"/>
  <c r="F298" i="3"/>
  <c r="E298" i="3"/>
  <c r="D298" i="3"/>
  <c r="C298" i="3"/>
  <c r="D296" i="3"/>
  <c r="E296" i="3"/>
  <c r="F296" i="3"/>
  <c r="G296" i="3"/>
  <c r="C296" i="3"/>
  <c r="G271" i="3"/>
  <c r="F271" i="3"/>
  <c r="E271" i="3"/>
  <c r="D271" i="3"/>
  <c r="C271" i="3"/>
  <c r="D269" i="3"/>
  <c r="E269" i="3"/>
  <c r="F269" i="3"/>
  <c r="G269" i="3"/>
  <c r="C269" i="3"/>
  <c r="H261" i="3"/>
  <c r="H262" i="3"/>
  <c r="B263" i="3"/>
  <c r="G244" i="3"/>
  <c r="F244" i="3"/>
  <c r="E244" i="3"/>
  <c r="D244" i="3"/>
  <c r="C244" i="3"/>
  <c r="D216" i="3"/>
  <c r="E216" i="3"/>
  <c r="F216" i="3"/>
  <c r="G216" i="3"/>
  <c r="D226" i="3"/>
  <c r="E226" i="3"/>
  <c r="F226" i="3"/>
  <c r="G226" i="3"/>
  <c r="D242" i="3"/>
  <c r="E242" i="3"/>
  <c r="F242" i="3"/>
  <c r="G242" i="3"/>
  <c r="C242" i="3"/>
  <c r="G218" i="3"/>
  <c r="F218" i="3"/>
  <c r="E218" i="3"/>
  <c r="D218" i="3"/>
  <c r="C218" i="3"/>
  <c r="D157" i="3"/>
  <c r="E157" i="3"/>
  <c r="F157" i="3"/>
  <c r="G157" i="3"/>
  <c r="D190" i="3"/>
  <c r="E190" i="3"/>
  <c r="F190" i="3"/>
  <c r="G190" i="3"/>
  <c r="C216" i="3"/>
  <c r="D208" i="3"/>
  <c r="E208" i="3"/>
  <c r="F208" i="3"/>
  <c r="G208" i="3"/>
  <c r="E380" i="5" l="1"/>
  <c r="E381" i="5" s="1"/>
  <c r="D302" i="5"/>
  <c r="D380" i="5" s="1"/>
  <c r="D381" i="5" s="1"/>
  <c r="F247" i="5"/>
  <c r="G247" i="5"/>
  <c r="G380" i="5" s="1"/>
  <c r="G381" i="5" s="1"/>
  <c r="C190" i="3"/>
  <c r="G192" i="3"/>
  <c r="F192" i="3"/>
  <c r="E192" i="3"/>
  <c r="D192" i="3"/>
  <c r="C192" i="3"/>
  <c r="D181" i="3"/>
  <c r="E181" i="3"/>
  <c r="F181" i="3"/>
  <c r="G181" i="3"/>
  <c r="C181" i="3"/>
  <c r="D173" i="3"/>
  <c r="E173" i="3"/>
  <c r="F173" i="3"/>
  <c r="G173" i="3"/>
  <c r="C173" i="3"/>
  <c r="G167" i="3"/>
  <c r="F167" i="3"/>
  <c r="E167" i="3"/>
  <c r="D167" i="3"/>
  <c r="C167" i="3"/>
  <c r="D165" i="3"/>
  <c r="E165" i="3"/>
  <c r="F165" i="3"/>
  <c r="G165" i="3"/>
  <c r="C165" i="3"/>
  <c r="H158" i="3"/>
  <c r="H182" i="3" s="1"/>
  <c r="C159" i="3"/>
  <c r="C183" i="3" s="1"/>
  <c r="D159" i="3"/>
  <c r="D183" i="3" s="1"/>
  <c r="E159" i="3"/>
  <c r="E183" i="3" s="1"/>
  <c r="F159" i="3"/>
  <c r="F183" i="3" s="1"/>
  <c r="G159" i="3"/>
  <c r="G183" i="3" s="1"/>
  <c r="H159" i="3"/>
  <c r="H183" i="3" s="1"/>
  <c r="B160" i="3"/>
  <c r="B184" i="3" s="1"/>
  <c r="C157" i="3"/>
  <c r="D149" i="3"/>
  <c r="E149" i="3"/>
  <c r="F149" i="3"/>
  <c r="G149" i="3"/>
  <c r="C149" i="3"/>
  <c r="G142" i="3" l="1"/>
  <c r="F142" i="3"/>
  <c r="E142" i="3"/>
  <c r="D142" i="3"/>
  <c r="C142" i="3"/>
  <c r="D140" i="3"/>
  <c r="E140" i="3"/>
  <c r="F140" i="3"/>
  <c r="G140" i="3"/>
  <c r="C140" i="3"/>
  <c r="D113" i="3"/>
  <c r="E113" i="3"/>
  <c r="F113" i="3"/>
  <c r="G113" i="3"/>
  <c r="C113" i="3"/>
  <c r="G115" i="3"/>
  <c r="F115" i="3"/>
  <c r="E115" i="3"/>
  <c r="D115" i="3"/>
  <c r="C115" i="3"/>
  <c r="G88" i="3"/>
  <c r="F88" i="3"/>
  <c r="E88" i="3"/>
  <c r="D88" i="3"/>
  <c r="C88" i="3"/>
  <c r="G86" i="3"/>
  <c r="F86" i="3"/>
  <c r="E86" i="3"/>
  <c r="D86" i="3"/>
  <c r="C86" i="3"/>
  <c r="D61" i="3"/>
  <c r="E61" i="3"/>
  <c r="F61" i="3"/>
  <c r="G61" i="3"/>
  <c r="C61" i="3"/>
  <c r="G63" i="3"/>
  <c r="F63" i="3"/>
  <c r="E63" i="3"/>
  <c r="D63" i="3"/>
  <c r="C63" i="3"/>
  <c r="D33" i="3"/>
  <c r="E33" i="3"/>
  <c r="F33" i="3"/>
  <c r="G33" i="3"/>
  <c r="C33" i="3"/>
  <c r="D35" i="3"/>
  <c r="E35" i="3"/>
  <c r="F35" i="3"/>
  <c r="G35" i="3"/>
  <c r="C35" i="3"/>
  <c r="G314" i="3" l="1"/>
  <c r="F314" i="3"/>
  <c r="E314" i="3"/>
  <c r="D314" i="3"/>
  <c r="C314" i="3"/>
  <c r="G312" i="3"/>
  <c r="F312" i="3"/>
  <c r="E312" i="3"/>
  <c r="D312" i="3"/>
  <c r="C312" i="3"/>
  <c r="G304" i="3"/>
  <c r="F304" i="3"/>
  <c r="E304" i="3"/>
  <c r="D304" i="3"/>
  <c r="C304" i="3"/>
  <c r="G290" i="3"/>
  <c r="F290" i="3"/>
  <c r="D290" i="3"/>
  <c r="C290" i="3"/>
  <c r="E288" i="3"/>
  <c r="E290" i="3" s="1"/>
  <c r="G287" i="3"/>
  <c r="G299" i="3" s="1"/>
  <c r="F287" i="3"/>
  <c r="E287" i="3"/>
  <c r="D287" i="3"/>
  <c r="D299" i="3" s="1"/>
  <c r="C287" i="3"/>
  <c r="G279" i="3"/>
  <c r="F279" i="3"/>
  <c r="E279" i="3"/>
  <c r="D279" i="3"/>
  <c r="C279" i="3"/>
  <c r="G260" i="3"/>
  <c r="F260" i="3"/>
  <c r="E260" i="3"/>
  <c r="D260" i="3"/>
  <c r="C260" i="3"/>
  <c r="G252" i="3"/>
  <c r="F252" i="3"/>
  <c r="E252" i="3"/>
  <c r="D252" i="3"/>
  <c r="C252" i="3"/>
  <c r="G236" i="3"/>
  <c r="G262" i="3" s="1"/>
  <c r="F236" i="3"/>
  <c r="F262" i="3" s="1"/>
  <c r="E236" i="3"/>
  <c r="E262" i="3" s="1"/>
  <c r="D236" i="3"/>
  <c r="D262" i="3" s="1"/>
  <c r="C236" i="3"/>
  <c r="C262" i="3" s="1"/>
  <c r="G234" i="3"/>
  <c r="F234" i="3"/>
  <c r="E234" i="3"/>
  <c r="D234" i="3"/>
  <c r="C234" i="3"/>
  <c r="C226" i="3"/>
  <c r="C208" i="3"/>
  <c r="G200" i="3"/>
  <c r="F200" i="3"/>
  <c r="E200" i="3"/>
  <c r="D200" i="3"/>
  <c r="C200" i="3"/>
  <c r="G131" i="3"/>
  <c r="F131" i="3"/>
  <c r="E131" i="3"/>
  <c r="D131" i="3"/>
  <c r="C131" i="3"/>
  <c r="G124" i="3"/>
  <c r="F124" i="3"/>
  <c r="E124" i="3"/>
  <c r="D124" i="3"/>
  <c r="C124" i="3"/>
  <c r="G104" i="3"/>
  <c r="F104" i="3"/>
  <c r="E104" i="3"/>
  <c r="D104" i="3"/>
  <c r="C104" i="3"/>
  <c r="G96" i="3"/>
  <c r="F96" i="3"/>
  <c r="E96" i="3"/>
  <c r="D96" i="3"/>
  <c r="C96" i="3"/>
  <c r="D79" i="3"/>
  <c r="D106" i="3" s="1"/>
  <c r="G77" i="3"/>
  <c r="F77" i="3"/>
  <c r="E77" i="3"/>
  <c r="D77" i="3"/>
  <c r="C77" i="3"/>
  <c r="G69" i="3"/>
  <c r="F69" i="3"/>
  <c r="E69" i="3"/>
  <c r="D69" i="3"/>
  <c r="C69" i="3"/>
  <c r="G54" i="3"/>
  <c r="G79" i="3" s="1"/>
  <c r="G106" i="3" s="1"/>
  <c r="F54" i="3"/>
  <c r="F79" i="3" s="1"/>
  <c r="F106" i="3" s="1"/>
  <c r="E54" i="3"/>
  <c r="E79" i="3" s="1"/>
  <c r="E106" i="3" s="1"/>
  <c r="C54" i="3"/>
  <c r="C79" i="3" s="1"/>
  <c r="C106" i="3" s="1"/>
  <c r="B54" i="3"/>
  <c r="B79" i="3" s="1"/>
  <c r="B106" i="3" s="1"/>
  <c r="B133" i="3" s="1"/>
  <c r="B159" i="3" s="1"/>
  <c r="B183" i="3" s="1"/>
  <c r="G53" i="3"/>
  <c r="G78" i="3" s="1"/>
  <c r="F53" i="3"/>
  <c r="F78" i="3" s="1"/>
  <c r="E53" i="3"/>
  <c r="E78" i="3" s="1"/>
  <c r="D53" i="3"/>
  <c r="D78" i="3" s="1"/>
  <c r="C53" i="3"/>
  <c r="C78" i="3" s="1"/>
  <c r="B53" i="3"/>
  <c r="B78" i="3" s="1"/>
  <c r="B105" i="3" s="1"/>
  <c r="B132" i="3" s="1"/>
  <c r="B158" i="3" s="1"/>
  <c r="B182" i="3" s="1"/>
  <c r="A53" i="3"/>
  <c r="A78" i="3" s="1"/>
  <c r="A105" i="3" s="1"/>
  <c r="A132" i="3" s="1"/>
  <c r="A158" i="3" s="1"/>
  <c r="G52" i="3"/>
  <c r="F52" i="3"/>
  <c r="E52" i="3"/>
  <c r="D52" i="3"/>
  <c r="C52" i="3"/>
  <c r="G44" i="3"/>
  <c r="F44" i="3"/>
  <c r="E44" i="3"/>
  <c r="D44" i="3"/>
  <c r="C44" i="3"/>
  <c r="G27" i="3"/>
  <c r="F27" i="3"/>
  <c r="E27" i="3"/>
  <c r="D27" i="3"/>
  <c r="C27" i="3"/>
  <c r="G24" i="3"/>
  <c r="F24" i="3"/>
  <c r="E24" i="3"/>
  <c r="D24" i="3"/>
  <c r="C24" i="3"/>
  <c r="G16" i="3"/>
  <c r="F16" i="3"/>
  <c r="E16" i="3"/>
  <c r="D16" i="3"/>
  <c r="C16" i="3"/>
  <c r="E299" i="3" l="1"/>
  <c r="F299" i="3"/>
  <c r="D36" i="3"/>
  <c r="F55" i="3"/>
  <c r="F64" i="3" s="1"/>
  <c r="E36" i="3"/>
  <c r="G36" i="3"/>
  <c r="E55" i="3"/>
  <c r="E64" i="3" s="1"/>
  <c r="F36" i="3"/>
  <c r="G55" i="3"/>
  <c r="G64" i="3" s="1"/>
  <c r="G80" i="3"/>
  <c r="G89" i="3" s="1"/>
  <c r="G105" i="3"/>
  <c r="B209" i="3"/>
  <c r="B235" i="3" s="1"/>
  <c r="B261" i="3" s="1"/>
  <c r="B313" i="3"/>
  <c r="A313" i="3"/>
  <c r="A209" i="3"/>
  <c r="A235" i="3" s="1"/>
  <c r="A261" i="3" s="1"/>
  <c r="C105" i="3"/>
  <c r="C80" i="3"/>
  <c r="D80" i="3"/>
  <c r="D89" i="3" s="1"/>
  <c r="D105" i="3"/>
  <c r="F80" i="3"/>
  <c r="F89" i="3" s="1"/>
  <c r="F105" i="3"/>
  <c r="B314" i="3"/>
  <c r="B210" i="3"/>
  <c r="B236" i="3" s="1"/>
  <c r="B262" i="3" s="1"/>
  <c r="E80" i="3"/>
  <c r="E89" i="3" s="1"/>
  <c r="E105" i="3"/>
  <c r="C55" i="3"/>
  <c r="D55" i="3"/>
  <c r="D64" i="3" s="1"/>
  <c r="G193" i="2"/>
  <c r="F193" i="2"/>
  <c r="E193" i="2"/>
  <c r="D193" i="2"/>
  <c r="C193" i="2"/>
  <c r="G191" i="2"/>
  <c r="F191" i="2"/>
  <c r="E191" i="2"/>
  <c r="D191" i="2"/>
  <c r="C191" i="2"/>
  <c r="G183" i="2"/>
  <c r="F183" i="2"/>
  <c r="E183" i="2"/>
  <c r="D183" i="2"/>
  <c r="C183" i="2"/>
  <c r="G178" i="2"/>
  <c r="F178" i="2"/>
  <c r="D178" i="2"/>
  <c r="C178" i="2"/>
  <c r="E176" i="2"/>
  <c r="E178" i="2" s="1"/>
  <c r="G175" i="2"/>
  <c r="F175" i="2"/>
  <c r="E175" i="2"/>
  <c r="D175" i="2"/>
  <c r="C175" i="2"/>
  <c r="G167" i="2"/>
  <c r="F167" i="2"/>
  <c r="E167" i="2"/>
  <c r="D167" i="2"/>
  <c r="C167" i="2"/>
  <c r="G159" i="2"/>
  <c r="F159" i="2"/>
  <c r="D159" i="2"/>
  <c r="C159" i="2"/>
  <c r="E157" i="2"/>
  <c r="E159" i="2" s="1"/>
  <c r="G156" i="2"/>
  <c r="F156" i="2"/>
  <c r="E156" i="2"/>
  <c r="D156" i="2"/>
  <c r="C156" i="2"/>
  <c r="G148" i="2"/>
  <c r="F148" i="2"/>
  <c r="E148" i="2"/>
  <c r="D148" i="2"/>
  <c r="C148" i="2"/>
  <c r="G139" i="2"/>
  <c r="F139" i="2"/>
  <c r="E139" i="2"/>
  <c r="D139" i="2"/>
  <c r="C139" i="2"/>
  <c r="G137" i="2"/>
  <c r="F137" i="2"/>
  <c r="E137" i="2"/>
  <c r="D137" i="2"/>
  <c r="C137" i="2"/>
  <c r="G129" i="2"/>
  <c r="F129" i="2"/>
  <c r="E129" i="2"/>
  <c r="D129" i="2"/>
  <c r="C129" i="2"/>
  <c r="G118" i="2"/>
  <c r="F118" i="2"/>
  <c r="E118" i="2"/>
  <c r="D118" i="2"/>
  <c r="C118" i="2"/>
  <c r="G110" i="2"/>
  <c r="F110" i="2"/>
  <c r="E110" i="2"/>
  <c r="D110" i="2"/>
  <c r="C110" i="2"/>
  <c r="G99" i="2"/>
  <c r="F99" i="2"/>
  <c r="E99" i="2"/>
  <c r="D99" i="2"/>
  <c r="C99" i="2"/>
  <c r="G92" i="2"/>
  <c r="F92" i="2"/>
  <c r="E92" i="2"/>
  <c r="D92" i="2"/>
  <c r="C92" i="2"/>
  <c r="G80" i="2"/>
  <c r="F80" i="2"/>
  <c r="E80" i="2"/>
  <c r="D80" i="2"/>
  <c r="C80" i="2"/>
  <c r="G72" i="2"/>
  <c r="F72" i="2"/>
  <c r="E72" i="2"/>
  <c r="D72" i="2"/>
  <c r="C72" i="2"/>
  <c r="D63" i="2"/>
  <c r="D82" i="2" s="1"/>
  <c r="G61" i="2"/>
  <c r="F61" i="2"/>
  <c r="E61" i="2"/>
  <c r="D61" i="2"/>
  <c r="C61" i="2"/>
  <c r="G53" i="2"/>
  <c r="F53" i="2"/>
  <c r="E53" i="2"/>
  <c r="D53" i="2"/>
  <c r="C53" i="2"/>
  <c r="G46" i="2"/>
  <c r="G63" i="2" s="1"/>
  <c r="G82" i="2" s="1"/>
  <c r="F46" i="2"/>
  <c r="F63" i="2" s="1"/>
  <c r="F82" i="2" s="1"/>
  <c r="E46" i="2"/>
  <c r="E63" i="2" s="1"/>
  <c r="E82" i="2" s="1"/>
  <c r="C46" i="2"/>
  <c r="C63" i="2" s="1"/>
  <c r="C82" i="2" s="1"/>
  <c r="B46" i="2"/>
  <c r="B63" i="2" s="1"/>
  <c r="B82" i="2" s="1"/>
  <c r="B101" i="2" s="1"/>
  <c r="G45" i="2"/>
  <c r="G62" i="2" s="1"/>
  <c r="F45" i="2"/>
  <c r="F62" i="2" s="1"/>
  <c r="E45" i="2"/>
  <c r="E62" i="2" s="1"/>
  <c r="D45" i="2"/>
  <c r="D47" i="2" s="1"/>
  <c r="C45" i="2"/>
  <c r="B45" i="2"/>
  <c r="B62" i="2" s="1"/>
  <c r="B81" i="2" s="1"/>
  <c r="B100" i="2" s="1"/>
  <c r="B119" i="2" s="1"/>
  <c r="B138" i="2" s="1"/>
  <c r="A45" i="2"/>
  <c r="A62" i="2" s="1"/>
  <c r="A81" i="2" s="1"/>
  <c r="A100" i="2" s="1"/>
  <c r="A192" i="2" s="1"/>
  <c r="G44" i="2"/>
  <c r="F44" i="2"/>
  <c r="E44" i="2"/>
  <c r="D44" i="2"/>
  <c r="C44" i="2"/>
  <c r="G36" i="2"/>
  <c r="F36" i="2"/>
  <c r="E36" i="2"/>
  <c r="D36" i="2"/>
  <c r="C36" i="2"/>
  <c r="G27" i="2"/>
  <c r="F27" i="2"/>
  <c r="E27" i="2"/>
  <c r="D27" i="2"/>
  <c r="C27" i="2"/>
  <c r="G24" i="2"/>
  <c r="F24" i="2"/>
  <c r="E24" i="2"/>
  <c r="D24" i="2"/>
  <c r="C24" i="2"/>
  <c r="G16" i="2"/>
  <c r="F16" i="2"/>
  <c r="E16" i="2"/>
  <c r="D16" i="2"/>
  <c r="C16" i="2"/>
  <c r="E47" i="2" l="1"/>
  <c r="G48" i="2"/>
  <c r="F47" i="2"/>
  <c r="G47" i="2"/>
  <c r="D160" i="2"/>
  <c r="G179" i="2"/>
  <c r="E179" i="2"/>
  <c r="D179" i="2"/>
  <c r="F160" i="2"/>
  <c r="G160" i="2"/>
  <c r="E160" i="2"/>
  <c r="F48" i="2"/>
  <c r="D48" i="2"/>
  <c r="G28" i="2"/>
  <c r="F28" i="2"/>
  <c r="E28" i="2"/>
  <c r="D28" i="2"/>
  <c r="E132" i="3"/>
  <c r="E158" i="3" s="1"/>
  <c r="E182" i="3" s="1"/>
  <c r="E184" i="3" s="1"/>
  <c r="E193" i="3" s="1"/>
  <c r="E107" i="3"/>
  <c r="E116" i="3" s="1"/>
  <c r="C107" i="3"/>
  <c r="C132" i="3"/>
  <c r="C158" i="3" s="1"/>
  <c r="C182" i="3" s="1"/>
  <c r="C184" i="3" s="1"/>
  <c r="A288" i="3"/>
  <c r="F107" i="3"/>
  <c r="F116" i="3" s="1"/>
  <c r="F132" i="3"/>
  <c r="F158" i="3" s="1"/>
  <c r="F182" i="3" s="1"/>
  <c r="F184" i="3" s="1"/>
  <c r="F193" i="3" s="1"/>
  <c r="G107" i="3"/>
  <c r="G116" i="3" s="1"/>
  <c r="G132" i="3"/>
  <c r="G158" i="3" s="1"/>
  <c r="G182" i="3" s="1"/>
  <c r="G184" i="3" s="1"/>
  <c r="G193" i="3" s="1"/>
  <c r="D107" i="3"/>
  <c r="D116" i="3" s="1"/>
  <c r="D132" i="3"/>
  <c r="D158" i="3" s="1"/>
  <c r="D182" i="3" s="1"/>
  <c r="D184" i="3" s="1"/>
  <c r="D193" i="3" s="1"/>
  <c r="G64" i="2"/>
  <c r="G65" i="2" s="1"/>
  <c r="G81" i="2"/>
  <c r="A119" i="2"/>
  <c r="A138" i="2" s="1"/>
  <c r="F179" i="2"/>
  <c r="C47" i="2"/>
  <c r="C62" i="2"/>
  <c r="B192" i="2"/>
  <c r="B193" i="2"/>
  <c r="B120" i="2"/>
  <c r="B139" i="2" s="1"/>
  <c r="E48" i="2"/>
  <c r="E64" i="2"/>
  <c r="E65" i="2" s="1"/>
  <c r="E81" i="2"/>
  <c r="F64" i="2"/>
  <c r="F65" i="2" s="1"/>
  <c r="F81" i="2"/>
  <c r="D62" i="2"/>
  <c r="E134" i="3" l="1"/>
  <c r="E209" i="3"/>
  <c r="E313" i="3"/>
  <c r="E315" i="3" s="1"/>
  <c r="E323" i="3" s="1"/>
  <c r="D313" i="3"/>
  <c r="D315" i="3" s="1"/>
  <c r="D323" i="3" s="1"/>
  <c r="D209" i="3"/>
  <c r="D134" i="3"/>
  <c r="F134" i="3"/>
  <c r="F209" i="3"/>
  <c r="F313" i="3"/>
  <c r="F315" i="3" s="1"/>
  <c r="F323" i="3" s="1"/>
  <c r="G134" i="3"/>
  <c r="G209" i="3"/>
  <c r="G313" i="3"/>
  <c r="G315" i="3" s="1"/>
  <c r="G323" i="3" s="1"/>
  <c r="C209" i="3"/>
  <c r="C313" i="3"/>
  <c r="C315" i="3" s="1"/>
  <c r="C134" i="3"/>
  <c r="C160" i="3" s="1"/>
  <c r="C81" i="2"/>
  <c r="C64" i="2"/>
  <c r="E83" i="2"/>
  <c r="E84" i="2" s="1"/>
  <c r="E100" i="2"/>
  <c r="G100" i="2"/>
  <c r="G83" i="2"/>
  <c r="G84" i="2" s="1"/>
  <c r="D81" i="2"/>
  <c r="D64" i="2"/>
  <c r="D65" i="2" s="1"/>
  <c r="F100" i="2"/>
  <c r="F83" i="2"/>
  <c r="F84" i="2" s="1"/>
  <c r="A157" i="2"/>
  <c r="A176" i="2"/>
  <c r="D160" i="3" l="1"/>
  <c r="D168" i="3" s="1"/>
  <c r="D143" i="3"/>
  <c r="G160" i="3"/>
  <c r="G168" i="3" s="1"/>
  <c r="G143" i="3"/>
  <c r="F160" i="3"/>
  <c r="F168" i="3" s="1"/>
  <c r="F143" i="3"/>
  <c r="E160" i="3"/>
  <c r="E168" i="3" s="1"/>
  <c r="E143" i="3"/>
  <c r="F211" i="3"/>
  <c r="F219" i="3" s="1"/>
  <c r="F235" i="3"/>
  <c r="E235" i="3"/>
  <c r="E211" i="3"/>
  <c r="E219" i="3" s="1"/>
  <c r="C211" i="3"/>
  <c r="C235" i="3"/>
  <c r="G211" i="3"/>
  <c r="G219" i="3" s="1"/>
  <c r="G235" i="3"/>
  <c r="D211" i="3"/>
  <c r="D219" i="3" s="1"/>
  <c r="D235" i="3"/>
  <c r="F119" i="2"/>
  <c r="F192" i="2"/>
  <c r="F194" i="2" s="1"/>
  <c r="F195" i="2" s="1"/>
  <c r="F102" i="2"/>
  <c r="F103" i="2" s="1"/>
  <c r="D83" i="2"/>
  <c r="D84" i="2" s="1"/>
  <c r="D100" i="2"/>
  <c r="C83" i="2"/>
  <c r="C100" i="2"/>
  <c r="G192" i="2"/>
  <c r="G194" i="2" s="1"/>
  <c r="G195" i="2" s="1"/>
  <c r="G102" i="2"/>
  <c r="G103" i="2" s="1"/>
  <c r="G119" i="2"/>
  <c r="E102" i="2"/>
  <c r="E103" i="2" s="1"/>
  <c r="E119" i="2"/>
  <c r="E192" i="2"/>
  <c r="E194" i="2" s="1"/>
  <c r="E195" i="2" s="1"/>
  <c r="D237" i="3" l="1"/>
  <c r="D261" i="3"/>
  <c r="E237" i="3"/>
  <c r="E261" i="3"/>
  <c r="G237" i="3"/>
  <c r="G261" i="3"/>
  <c r="F237" i="3"/>
  <c r="F261" i="3"/>
  <c r="C237" i="3"/>
  <c r="C263" i="3" s="1"/>
  <c r="C261" i="3"/>
  <c r="E337" i="3"/>
  <c r="E338" i="3" s="1"/>
  <c r="F337" i="3"/>
  <c r="F338" i="3" s="1"/>
  <c r="D337" i="3"/>
  <c r="D338" i="3" s="1"/>
  <c r="G337" i="3"/>
  <c r="G338" i="3" s="1"/>
  <c r="E138" i="2"/>
  <c r="E140" i="2" s="1"/>
  <c r="E141" i="2" s="1"/>
  <c r="E196" i="2" s="1"/>
  <c r="E121" i="2"/>
  <c r="E122" i="2" s="1"/>
  <c r="C192" i="2"/>
  <c r="C194" i="2" s="1"/>
  <c r="C102" i="2"/>
  <c r="C119" i="2"/>
  <c r="F121" i="2"/>
  <c r="F122" i="2" s="1"/>
  <c r="F138" i="2"/>
  <c r="F140" i="2" s="1"/>
  <c r="F141" i="2" s="1"/>
  <c r="F196" i="2" s="1"/>
  <c r="G138" i="2"/>
  <c r="G140" i="2" s="1"/>
  <c r="G141" i="2" s="1"/>
  <c r="G121" i="2"/>
  <c r="G122" i="2" s="1"/>
  <c r="D192" i="2"/>
  <c r="D194" i="2" s="1"/>
  <c r="D195" i="2" s="1"/>
  <c r="D119" i="2"/>
  <c r="D102" i="2"/>
  <c r="D103" i="2" s="1"/>
  <c r="E263" i="3" l="1"/>
  <c r="E272" i="3" s="1"/>
  <c r="E245" i="3"/>
  <c r="G263" i="3"/>
  <c r="G272" i="3" s="1"/>
  <c r="G245" i="3"/>
  <c r="F263" i="3"/>
  <c r="F272" i="3" s="1"/>
  <c r="F245" i="3"/>
  <c r="D263" i="3"/>
  <c r="D272" i="3" s="1"/>
  <c r="D245" i="3"/>
  <c r="E197" i="2"/>
  <c r="G196" i="2"/>
  <c r="G197" i="2" s="1"/>
  <c r="F197" i="2"/>
  <c r="D121" i="2"/>
  <c r="D122" i="2" s="1"/>
  <c r="D138" i="2"/>
  <c r="D140" i="2" s="1"/>
  <c r="D141" i="2" s="1"/>
  <c r="C121" i="2"/>
  <c r="C138" i="2"/>
  <c r="C140" i="2" s="1"/>
  <c r="D196" i="2" l="1"/>
  <c r="D197" i="2" s="1"/>
  <c r="D187" i="1"/>
  <c r="E187" i="1"/>
  <c r="F187" i="1"/>
  <c r="G187" i="1"/>
  <c r="C187" i="1"/>
  <c r="D138" i="1" l="1"/>
  <c r="E138" i="1"/>
  <c r="F138" i="1"/>
  <c r="G138" i="1"/>
  <c r="C138" i="1"/>
  <c r="D44" i="1" l="1"/>
  <c r="E44" i="1"/>
  <c r="F44" i="1"/>
  <c r="G44" i="1"/>
  <c r="C44" i="1"/>
  <c r="F36" i="1"/>
  <c r="G24" i="1" l="1"/>
  <c r="F24" i="1"/>
  <c r="E24" i="1"/>
  <c r="D24" i="1"/>
  <c r="C24" i="1"/>
  <c r="C169" i="1" l="1"/>
  <c r="G161" i="1"/>
  <c r="F161" i="1"/>
  <c r="D161" i="1"/>
  <c r="G150" i="1"/>
  <c r="F150" i="1"/>
  <c r="E150" i="1"/>
  <c r="D150" i="1"/>
  <c r="C150" i="1"/>
  <c r="G130" i="1"/>
  <c r="F130" i="1"/>
  <c r="E130" i="1"/>
  <c r="D130" i="1"/>
  <c r="C130" i="1"/>
  <c r="G119" i="1"/>
  <c r="F119" i="1"/>
  <c r="E119" i="1"/>
  <c r="D119" i="1"/>
  <c r="C119" i="1"/>
  <c r="C111" i="1"/>
  <c r="G100" i="1"/>
  <c r="F100" i="1"/>
  <c r="E100" i="1"/>
  <c r="D100" i="1"/>
  <c r="C100" i="1"/>
  <c r="G93" i="1"/>
  <c r="F93" i="1"/>
  <c r="E93" i="1"/>
  <c r="D93" i="1"/>
  <c r="C93" i="1"/>
  <c r="G81" i="1"/>
  <c r="F81" i="1"/>
  <c r="E81" i="1"/>
  <c r="D81" i="1"/>
  <c r="C81" i="1"/>
  <c r="G73" i="1"/>
  <c r="F73" i="1"/>
  <c r="E73" i="1"/>
  <c r="D73" i="1"/>
  <c r="C73" i="1"/>
  <c r="G62" i="1"/>
  <c r="F62" i="1"/>
  <c r="E62" i="1"/>
  <c r="D62" i="1"/>
  <c r="C62" i="1"/>
  <c r="G102" i="1"/>
  <c r="G179" i="1" s="1"/>
  <c r="F102" i="1"/>
  <c r="F179" i="1" s="1"/>
  <c r="E102" i="1"/>
  <c r="E179" i="1" s="1"/>
  <c r="D102" i="1"/>
  <c r="D179" i="1" s="1"/>
  <c r="C102" i="1"/>
  <c r="C179" i="1" s="1"/>
  <c r="B102" i="1"/>
  <c r="B101" i="1"/>
  <c r="A45" i="1"/>
  <c r="A63" i="1" s="1"/>
  <c r="A82" i="1" s="1"/>
  <c r="A101" i="1" s="1"/>
  <c r="G36" i="1"/>
  <c r="E36" i="1"/>
  <c r="D36" i="1"/>
  <c r="C36" i="1"/>
  <c r="G27" i="1"/>
  <c r="F27" i="1"/>
  <c r="D27" i="1"/>
  <c r="C27" i="1"/>
  <c r="G16" i="1"/>
  <c r="E16" i="1"/>
  <c r="C16" i="1"/>
  <c r="G54" i="1"/>
  <c r="F54" i="1"/>
  <c r="E54" i="1"/>
  <c r="D54" i="1"/>
  <c r="C54" i="1"/>
  <c r="B139" i="1" l="1"/>
  <c r="B178" i="1"/>
  <c r="B140" i="1"/>
  <c r="B160" i="1" s="1"/>
  <c r="B197" i="1" s="1"/>
  <c r="B179" i="1"/>
  <c r="F140" i="1"/>
  <c r="C140" i="1"/>
  <c r="G140" i="1"/>
  <c r="D140" i="1"/>
  <c r="E140" i="1"/>
  <c r="A196" i="1"/>
  <c r="A120" i="1"/>
  <c r="A139" i="1" s="1"/>
  <c r="B121" i="1"/>
  <c r="C47" i="1"/>
  <c r="C180" i="1"/>
  <c r="D47" i="1"/>
  <c r="D48" i="1" s="1"/>
  <c r="G47" i="1"/>
  <c r="G48" i="1" s="1"/>
  <c r="C158" i="1"/>
  <c r="C177" i="1"/>
  <c r="E158" i="1"/>
  <c r="G65" i="1"/>
  <c r="G66" i="1" s="1"/>
  <c r="F177" i="1"/>
  <c r="G195" i="1"/>
  <c r="G158" i="1"/>
  <c r="G162" i="1" s="1"/>
  <c r="F158" i="1"/>
  <c r="F162" i="1" s="1"/>
  <c r="E177" i="1"/>
  <c r="C195" i="1"/>
  <c r="G177" i="1"/>
  <c r="F47" i="1"/>
  <c r="F48" i="1" s="1"/>
  <c r="D158" i="1"/>
  <c r="D162" i="1" s="1"/>
  <c r="D177" i="1"/>
  <c r="G28" i="1"/>
  <c r="E47" i="1"/>
  <c r="E48" i="1" s="1"/>
  <c r="D195" i="1"/>
  <c r="F65" i="1"/>
  <c r="F66" i="1" s="1"/>
  <c r="F101" i="1"/>
  <c r="F195" i="1"/>
  <c r="E195" i="1"/>
  <c r="D16" i="1"/>
  <c r="D28" i="1" s="1"/>
  <c r="E27" i="1"/>
  <c r="E28" i="1" s="1"/>
  <c r="E161" i="1"/>
  <c r="F16" i="1"/>
  <c r="F28" i="1" s="1"/>
  <c r="F139" i="1" l="1"/>
  <c r="F141" i="1" s="1"/>
  <c r="F178" i="1"/>
  <c r="F180" i="1" s="1"/>
  <c r="F181" i="1" s="1"/>
  <c r="A159" i="1"/>
  <c r="A178" i="1"/>
  <c r="E162" i="1"/>
  <c r="D101" i="1"/>
  <c r="D65" i="1"/>
  <c r="D66" i="1" s="1"/>
  <c r="F84" i="1"/>
  <c r="F85" i="1" s="1"/>
  <c r="C65" i="1"/>
  <c r="C101" i="1"/>
  <c r="E65" i="1"/>
  <c r="E66" i="1" s="1"/>
  <c r="E101" i="1"/>
  <c r="E139" i="1" l="1"/>
  <c r="E141" i="1" s="1"/>
  <c r="E178" i="1"/>
  <c r="E180" i="1" s="1"/>
  <c r="E181" i="1" s="1"/>
  <c r="D139" i="1"/>
  <c r="D141" i="1" s="1"/>
  <c r="D178" i="1"/>
  <c r="D180" i="1" s="1"/>
  <c r="D181" i="1" s="1"/>
  <c r="C139" i="1"/>
  <c r="C141" i="1" s="1"/>
  <c r="C178" i="1"/>
  <c r="G84" i="1"/>
  <c r="G85" i="1" s="1"/>
  <c r="G101" i="1"/>
  <c r="F142" i="1"/>
  <c r="F123" i="1"/>
  <c r="F103" i="1"/>
  <c r="F104" i="1" s="1"/>
  <c r="F198" i="1"/>
  <c r="F199" i="1" s="1"/>
  <c r="C84" i="1"/>
  <c r="C120" i="1"/>
  <c r="D84" i="1"/>
  <c r="D85" i="1" s="1"/>
  <c r="E84" i="1"/>
  <c r="E85" i="1" s="1"/>
  <c r="F200" i="1" l="1"/>
  <c r="F201" i="1" s="1"/>
  <c r="G139" i="1"/>
  <c r="G141" i="1" s="1"/>
  <c r="G178" i="1"/>
  <c r="G180" i="1" s="1"/>
  <c r="G181" i="1" s="1"/>
  <c r="C159" i="1"/>
  <c r="C161" i="1" s="1"/>
  <c r="E142" i="1"/>
  <c r="E123" i="1"/>
  <c r="G103" i="1"/>
  <c r="G104" i="1" s="1"/>
  <c r="D142" i="1"/>
  <c r="D123" i="1"/>
  <c r="C122" i="1"/>
  <c r="G198" i="1"/>
  <c r="G199" i="1" s="1"/>
  <c r="E103" i="1"/>
  <c r="E104" i="1" s="1"/>
  <c r="E198" i="1"/>
  <c r="E199" i="1" s="1"/>
  <c r="D103" i="1"/>
  <c r="D104" i="1" s="1"/>
  <c r="D198" i="1"/>
  <c r="D199" i="1" s="1"/>
  <c r="C103" i="1"/>
  <c r="C198" i="1"/>
  <c r="D200" i="1" l="1"/>
  <c r="D201" i="1" s="1"/>
  <c r="E200" i="1"/>
  <c r="E201" i="1" s="1"/>
  <c r="G142" i="1"/>
  <c r="G123" i="1"/>
  <c r="G200" i="1" l="1"/>
  <c r="G201" i="1" s="1"/>
</calcChain>
</file>

<file path=xl/sharedStrings.xml><?xml version="1.0" encoding="utf-8"?>
<sst xmlns="http://schemas.openxmlformats.org/spreadsheetml/2006/main" count="4392" uniqueCount="204">
  <si>
    <t>Батон пшеничный</t>
  </si>
  <si>
    <t>Сыр твердых сортов в нарезке</t>
  </si>
  <si>
    <t xml:space="preserve">Какао с молоком </t>
  </si>
  <si>
    <t>Суп картофельный с макаронными изделиями, с курицей</t>
  </si>
  <si>
    <t>Рагу из овощей</t>
  </si>
  <si>
    <t>Компот из свежих плодов и ягод</t>
  </si>
  <si>
    <t>Сок в индивидуальной упаковке</t>
  </si>
  <si>
    <t xml:space="preserve">Выпечное изделие </t>
  </si>
  <si>
    <t>Чай с лимоном и сахаром</t>
  </si>
  <si>
    <t>Плоды или ягоды свежие (сезонные)</t>
  </si>
  <si>
    <t>Компот из сухофруктов (изюм)</t>
  </si>
  <si>
    <t>Каша пшенная молочная</t>
  </si>
  <si>
    <t>Кофейный напиток с молоком</t>
  </si>
  <si>
    <t>Каша гречневая рассыпчатая</t>
  </si>
  <si>
    <t>Компот из смеси сухофруктов</t>
  </si>
  <si>
    <t xml:space="preserve">Чай с сахаром </t>
  </si>
  <si>
    <t>Картофельное пюре</t>
  </si>
  <si>
    <t>Напиток яблочно-лимонный</t>
  </si>
  <si>
    <t>Печень по-строгановски</t>
  </si>
  <si>
    <t>Рис отварной</t>
  </si>
  <si>
    <t>Бутерброд с маслом сливочным</t>
  </si>
  <si>
    <t>Яйцо вареное</t>
  </si>
  <si>
    <t>Макаронные изделия отварные с сыром</t>
  </si>
  <si>
    <t>Суп картофельный с мясными фрикадельками</t>
  </si>
  <si>
    <t>Голубцы ленивые</t>
  </si>
  <si>
    <t>ИТОГО ЗА СМЕНУ ВСЕГО:</t>
  </si>
  <si>
    <t>Среднее значение за период</t>
  </si>
  <si>
    <t>ИТОГО ЗА СМЕНУ соотношение</t>
  </si>
  <si>
    <t>Источник рецептур:</t>
  </si>
  <si>
    <t>№ рецептуры</t>
  </si>
  <si>
    <t>Наименование блюда</t>
  </si>
  <si>
    <t>Вес блюда</t>
  </si>
  <si>
    <t>белки</t>
  </si>
  <si>
    <t>жиры</t>
  </si>
  <si>
    <t>углеводы</t>
  </si>
  <si>
    <t xml:space="preserve">Пищевые вещества </t>
  </si>
  <si>
    <t>Энергетическая ценность</t>
  </si>
  <si>
    <t>Прием пищи</t>
  </si>
  <si>
    <t>Каша рисовая молочная жидкая</t>
  </si>
  <si>
    <t>Помидор свежий в нарезке</t>
  </si>
  <si>
    <t>Неделя 1, день 1</t>
  </si>
  <si>
    <t>обед</t>
  </si>
  <si>
    <t>завтрак</t>
  </si>
  <si>
    <t>полдник</t>
  </si>
  <si>
    <t>итого за завтрак:</t>
  </si>
  <si>
    <t>итого за обед:</t>
  </si>
  <si>
    <t>итого за полдник:</t>
  </si>
  <si>
    <t>Хлеб ржаной</t>
  </si>
  <si>
    <t>тк</t>
  </si>
  <si>
    <t>Неделя 1, день 2</t>
  </si>
  <si>
    <t>Огурец свежий в нарезке</t>
  </si>
  <si>
    <t>итого за день:</t>
  </si>
  <si>
    <t>Неделя 1, день 3</t>
  </si>
  <si>
    <t>Горошек зеленый</t>
  </si>
  <si>
    <t>Борщ с капустой и картофелем вегетарианский</t>
  </si>
  <si>
    <t xml:space="preserve">Макаронные изделия отварные </t>
  </si>
  <si>
    <t>Суп картофельный с горохом</t>
  </si>
  <si>
    <t>Неделя 1, день 4</t>
  </si>
  <si>
    <t>Каша пшеничная молочная жидкая</t>
  </si>
  <si>
    <t>Салат из белокочанной капусты с морковью</t>
  </si>
  <si>
    <t>Рассольник ленинградский со сметаной, с курицей</t>
  </si>
  <si>
    <t>Неделя 1, день 5</t>
  </si>
  <si>
    <t>Суп из овощей</t>
  </si>
  <si>
    <t>Неделя 2, день 1</t>
  </si>
  <si>
    <t>Йогурт фруктовый в стаканчике</t>
  </si>
  <si>
    <t>Компот из сухофруктов (курага)</t>
  </si>
  <si>
    <t>Котлета рубленая мясная</t>
  </si>
  <si>
    <t>Суп картофельный с фрикадельками</t>
  </si>
  <si>
    <t>Кукуруза сахарная</t>
  </si>
  <si>
    <t>Неделя 2, день 2</t>
  </si>
  <si>
    <t>Щи из свежей капусты с картофелем, курицей и сметаной</t>
  </si>
  <si>
    <t>Каша Дружба (рис, пшено)  молочная</t>
  </si>
  <si>
    <t>Неделя 2, день 3</t>
  </si>
  <si>
    <t>Птица, тушенная в соусе</t>
  </si>
  <si>
    <t>Неделя 2, день 4</t>
  </si>
  <si>
    <t>Омлет натуральный запеченный</t>
  </si>
  <si>
    <t>Кондитерское изделие (печенье, вафля, пряник)</t>
  </si>
  <si>
    <t>Каша кукурузная молочная</t>
  </si>
  <si>
    <t>Винегрет овощной</t>
  </si>
  <si>
    <t>Компот из сухофруктов (чернослив)</t>
  </si>
  <si>
    <t>Салат из свежих помидоров и огурцов</t>
  </si>
  <si>
    <t xml:space="preserve">                                                                                                                                                                                                                               приложение 8 к СанПиН 2.3/2.4.3590-20                   </t>
  </si>
  <si>
    <t>311*</t>
  </si>
  <si>
    <t>97*</t>
  </si>
  <si>
    <t>693*</t>
  </si>
  <si>
    <t>54-20з**</t>
  </si>
  <si>
    <t>140*</t>
  </si>
  <si>
    <t>498*</t>
  </si>
  <si>
    <t>54-9г**</t>
  </si>
  <si>
    <t>631*</t>
  </si>
  <si>
    <t>297*</t>
  </si>
  <si>
    <t>1*</t>
  </si>
  <si>
    <t>337*</t>
  </si>
  <si>
    <t xml:space="preserve"> 54-3з**</t>
  </si>
  <si>
    <t>54-14с**</t>
  </si>
  <si>
    <t>437*</t>
  </si>
  <si>
    <t>638*</t>
  </si>
  <si>
    <t>54-1т**</t>
  </si>
  <si>
    <t>686*</t>
  </si>
  <si>
    <t>54-2з**</t>
  </si>
  <si>
    <t>135*</t>
  </si>
  <si>
    <t>360*</t>
  </si>
  <si>
    <t>332*</t>
  </si>
  <si>
    <t>639*</t>
  </si>
  <si>
    <t>692*</t>
  </si>
  <si>
    <t>132*</t>
  </si>
  <si>
    <t>54-8з**</t>
  </si>
  <si>
    <t>54-7р**</t>
  </si>
  <si>
    <t>Рыба, припущенная в молоке (минтай)</t>
  </si>
  <si>
    <t>Биточек рубленый из птицы (курица)</t>
  </si>
  <si>
    <t>Фрикадельки из птицы (курица)</t>
  </si>
  <si>
    <t>520*</t>
  </si>
  <si>
    <t>358***</t>
  </si>
  <si>
    <t>685*</t>
  </si>
  <si>
    <t>54-5с**</t>
  </si>
  <si>
    <t>386****</t>
  </si>
  <si>
    <t>54-3г**</t>
  </si>
  <si>
    <t>54-21з**</t>
  </si>
  <si>
    <t>139*</t>
  </si>
  <si>
    <t>124*</t>
  </si>
  <si>
    <t>431*</t>
  </si>
  <si>
    <t>340*</t>
  </si>
  <si>
    <t>71*</t>
  </si>
  <si>
    <t>511*</t>
  </si>
  <si>
    <t>301****</t>
  </si>
  <si>
    <t>54-10р**</t>
  </si>
  <si>
    <t>54-5з**</t>
  </si>
  <si>
    <t>Шницель рубленый мясной с соусом</t>
  </si>
  <si>
    <t>* Сборник рецептур блюд и кулинарных изделий для предприятий общественного питания при общеобразовательных школах./ Под общей ред. В.Т.Лапшиной. - Изд."Хлебпродинформ" 2004 г.</t>
  </si>
  <si>
    <t>*** Сборник рецептур блюд диетического питания для предприятий общественного питания/ Под ред.Ф.Л.Марчука и В.Т.Лапшиной. - Изд. Хлебпродинформ, 2002.</t>
  </si>
  <si>
    <t>**** Сборник рецептур на продукцию для обучающихся во всех образовательных учреждениях. - Москва, 2011. под ред. М.П. Могильного и В.А. Тутельяна.</t>
  </si>
  <si>
    <t>451****</t>
  </si>
  <si>
    <t>451*</t>
  </si>
  <si>
    <t xml:space="preserve">** Сборник рецептур блюд и типовых меню для организации питания детей школьного возраста - 2020 г. ФБУН Федеральной службы по надзору в сфере защиты прав потребителей и благополучия человека </t>
  </si>
  <si>
    <t>"Новосибирский НИИ гигиены".</t>
  </si>
  <si>
    <r>
      <rPr>
        <b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допускаются отклонения в случае сбоев поставки в наименованиях по фруктам и йогуртам, сезонные замены овощей и фруктов.</t>
    </r>
  </si>
  <si>
    <t xml:space="preserve"> возрастная категория 12 лет и старше </t>
  </si>
  <si>
    <t xml:space="preserve"> возрастная категория 7 -11 лет </t>
  </si>
  <si>
    <t>Птица, тушенная в соусе (курица)</t>
  </si>
  <si>
    <t>Рыба, тушенная в томате с овощами (минтай)</t>
  </si>
  <si>
    <t xml:space="preserve">Гуляш мясной </t>
  </si>
  <si>
    <t>ужин</t>
  </si>
  <si>
    <t>Голубцы с мясом и рисом</t>
  </si>
  <si>
    <t>Печень говяжья по-строгановски</t>
  </si>
  <si>
    <t>Каша манная молочная жидкая</t>
  </si>
  <si>
    <t>итого за ужин:</t>
  </si>
  <si>
    <t>второй ужин</t>
  </si>
  <si>
    <t>Напиток кисломолочный в индивидуальной упаковке</t>
  </si>
  <si>
    <t>итого за второй ужин:</t>
  </si>
  <si>
    <t>Чай каркаде с сахаром</t>
  </si>
  <si>
    <t>687*</t>
  </si>
  <si>
    <t>Кабачки, тушенные в сметане</t>
  </si>
  <si>
    <t>Тефтели мясные в соусе</t>
  </si>
  <si>
    <t>461*</t>
  </si>
  <si>
    <t xml:space="preserve">                     Двухнедельное цикличное меню для организации горячего питания в летних лагерях с дневным пребыванием</t>
  </si>
  <si>
    <t xml:space="preserve">                   детей и подростков школьного возраста в 2023 году</t>
  </si>
  <si>
    <t xml:space="preserve">                     Двухнедельное цикличное меню для организации горячего питания в летних лагерях с круглосуточным пребыванием</t>
  </si>
  <si>
    <t>733*</t>
  </si>
  <si>
    <t>Йогуртный продукт в индивидуальной упаковке</t>
  </si>
  <si>
    <t>Неделя 1, день 6</t>
  </si>
  <si>
    <t>Оладьи с молоком сгущенным</t>
  </si>
  <si>
    <t>Запеканка из творога с молоком сгущенным</t>
  </si>
  <si>
    <t>54-13p</t>
  </si>
  <si>
    <t>54-22м</t>
  </si>
  <si>
    <t>Рагу из птицы</t>
  </si>
  <si>
    <t>Неделя 1, день 7</t>
  </si>
  <si>
    <t>Суп из овощей со сметаной, с курицей</t>
  </si>
  <si>
    <t>54-9р</t>
  </si>
  <si>
    <t>54-9р**</t>
  </si>
  <si>
    <t>Рыба, запеченная в сметанном соусе (минтай)</t>
  </si>
  <si>
    <t>134*</t>
  </si>
  <si>
    <t>Суп крестьянский с крупой, с курицей и сметаной</t>
  </si>
  <si>
    <t>Плов из птицы</t>
  </si>
  <si>
    <t>492*</t>
  </si>
  <si>
    <t>Жаркое по-домашнему</t>
  </si>
  <si>
    <t>436*</t>
  </si>
  <si>
    <t>Неделя 2, день 5</t>
  </si>
  <si>
    <t>Молочный напиток в индивидуальной упаковке</t>
  </si>
  <si>
    <t>Борщ с капустой и картофелем, с курицей и сметаной</t>
  </si>
  <si>
    <t>110*</t>
  </si>
  <si>
    <t>Каша рисовая молочная вязкая</t>
  </si>
  <si>
    <t>Чай с сахаром</t>
  </si>
  <si>
    <t>Каша пшенная молочная жидкая</t>
  </si>
  <si>
    <t>Салат из белокочанной капусты, моркови и кукурузы</t>
  </si>
  <si>
    <t>Суп картофельный с фрикадельками мясными</t>
  </si>
  <si>
    <t>Картофель тушеный</t>
  </si>
  <si>
    <t>54-5з</t>
  </si>
  <si>
    <t>Каша молочная "Дружба" (рис, пшено)</t>
  </si>
  <si>
    <t>Сала из свеклы отварной</t>
  </si>
  <si>
    <t>Каша кукурузная молочная жидкая</t>
  </si>
  <si>
    <t>216*</t>
  </si>
  <si>
    <t>46****</t>
  </si>
  <si>
    <t xml:space="preserve"> возрастная категория 7 - 11 лет </t>
  </si>
  <si>
    <t>54-12с</t>
  </si>
  <si>
    <t>Суп с рыбными консервами (горбуша)</t>
  </si>
  <si>
    <t>Рагу из птицы (курица)</t>
  </si>
  <si>
    <t>54-21з</t>
  </si>
  <si>
    <t>Неделя 2, день 6</t>
  </si>
  <si>
    <t>Каша овсяная молочная вязкая</t>
  </si>
  <si>
    <t>302*</t>
  </si>
  <si>
    <t>Кондитерское изделие (печенье обогащенное)</t>
  </si>
  <si>
    <t>Неделя 2, день 7</t>
  </si>
  <si>
    <t>Кондитерское изделие (зефир, нуга, пастила)</t>
  </si>
  <si>
    <t>Суп картофельный с горохом,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</si>
</sst>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;[Red]0.0"/>
    <numFmt numFmtId="165" formatCode="0;[Red]0"/>
    <numFmt numFmtId="166" formatCode="0.0"/>
    <numFmt numFmtId="167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sz val="10"/>
      <color theme="8" tint="0.79998168889431442"/>
      <name val="Arial"/>
      <family val="2"/>
      <charset val="204"/>
    </font>
    <font>
      <sz val="11"/>
      <color theme="8" tint="0.79998168889431442"/>
      <name val="Arial"/>
      <family val="2"/>
      <charset val="204"/>
    </font>
    <font>
      <sz val="10"/>
      <color rgb="FFFFFF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left"/>
    </xf>
    <xf numFmtId="49" fontId="8" fillId="0" borderId="1" xfId="1" applyNumberFormat="1" applyFont="1" applyBorder="1" applyAlignment="1">
      <alignment horizontal="center"/>
    </xf>
    <xf numFmtId="167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8" fillId="2" borderId="1" xfId="1" applyNumberFormat="1" applyFont="1" applyFill="1" applyBorder="1" applyAlignment="1">
      <alignment horizontal="left"/>
    </xf>
    <xf numFmtId="0" fontId="8" fillId="0" borderId="1" xfId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167" fontId="9" fillId="0" borderId="0" xfId="1" applyNumberFormat="1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 wrapText="1"/>
    </xf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6" fillId="0" borderId="1" xfId="0" applyFont="1" applyBorder="1"/>
    <xf numFmtId="49" fontId="8" fillId="3" borderId="1" xfId="1" applyNumberFormat="1" applyFont="1" applyFill="1" applyBorder="1" applyAlignment="1">
      <alignment horizontal="center"/>
    </xf>
    <xf numFmtId="2" fontId="9" fillId="3" borderId="1" xfId="1" applyNumberFormat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/>
    </xf>
    <xf numFmtId="1" fontId="9" fillId="3" borderId="1" xfId="1" applyNumberFormat="1" applyFont="1" applyFill="1" applyBorder="1" applyAlignment="1">
      <alignment horizontal="center"/>
    </xf>
    <xf numFmtId="166" fontId="9" fillId="3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1" fillId="3" borderId="1" xfId="0" applyFont="1" applyFill="1" applyBorder="1"/>
    <xf numFmtId="164" fontId="9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center"/>
    </xf>
    <xf numFmtId="167" fontId="9" fillId="3" borderId="1" xfId="1" applyNumberFormat="1" applyFont="1" applyFill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3" borderId="1" xfId="1" applyFont="1" applyFill="1" applyBorder="1"/>
    <xf numFmtId="167" fontId="8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8" fillId="2" borderId="4" xfId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167" fontId="8" fillId="3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0" fontId="0" fillId="2" borderId="0" xfId="0" applyFill="1"/>
    <xf numFmtId="0" fontId="11" fillId="0" borderId="0" xfId="0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8" fillId="0" borderId="0" xfId="0" applyFont="1" applyAlignment="1">
      <alignment vertical="center"/>
    </xf>
    <xf numFmtId="0" fontId="9" fillId="2" borderId="1" xfId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0" fontId="1" fillId="2" borderId="1" xfId="0" applyFont="1" applyFill="1" applyBorder="1"/>
    <xf numFmtId="167" fontId="8" fillId="2" borderId="1" xfId="1" applyNumberFormat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2" fontId="8" fillId="0" borderId="0" xfId="1" applyNumberFormat="1" applyFont="1" applyAlignment="1">
      <alignment horizontal="lef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5" fillId="2" borderId="1" xfId="0" applyFont="1" applyFill="1" applyBorder="1"/>
    <xf numFmtId="0" fontId="9" fillId="2" borderId="1" xfId="1" applyFont="1" applyFill="1" applyBorder="1" applyAlignment="1">
      <alignment horizontal="left"/>
    </xf>
    <xf numFmtId="166" fontId="9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/>
    </xf>
    <xf numFmtId="166" fontId="8" fillId="2" borderId="1" xfId="1" applyNumberFormat="1" applyFont="1" applyFill="1" applyBorder="1" applyAlignment="1">
      <alignment horizontal="center"/>
    </xf>
    <xf numFmtId="0" fontId="8" fillId="3" borderId="3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8" fillId="2" borderId="1" xfId="1" applyFont="1" applyFill="1" applyBorder="1"/>
    <xf numFmtId="2" fontId="8" fillId="0" borderId="3" xfId="1" applyNumberFormat="1" applyFont="1" applyBorder="1" applyAlignment="1">
      <alignment horizontal="left"/>
    </xf>
    <xf numFmtId="0" fontId="13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3" fillId="2" borderId="1" xfId="0" applyFont="1" applyFill="1" applyBorder="1"/>
    <xf numFmtId="0" fontId="9" fillId="2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/>
    </xf>
    <xf numFmtId="0" fontId="14" fillId="3" borderId="1" xfId="0" applyFont="1" applyFill="1" applyBorder="1"/>
    <xf numFmtId="0" fontId="9" fillId="3" borderId="1" xfId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/>
    <xf numFmtId="0" fontId="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8" fillId="2" borderId="1" xfId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17" fontId="8" fillId="0" borderId="3" xfId="1" applyNumberFormat="1" applyFont="1" applyBorder="1" applyAlignment="1">
      <alignment horizontal="center" vertical="center"/>
    </xf>
    <xf numFmtId="17" fontId="8" fillId="0" borderId="4" xfId="1" applyNumberFormat="1" applyFont="1" applyBorder="1" applyAlignment="1">
      <alignment horizontal="center" vertical="center"/>
    </xf>
    <xf numFmtId="17" fontId="8" fillId="0" borderId="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view="pageBreakPreview" topLeftCell="A358" zoomScaleNormal="100" zoomScaleSheetLayoutView="100" workbookViewId="0">
      <selection activeCell="B401" sqref="B401"/>
    </sheetView>
  </sheetViews>
  <sheetFormatPr defaultRowHeight="14.4" x14ac:dyDescent="0.3"/>
  <cols>
    <col min="1" max="1" width="17.44140625" customWidth="1"/>
    <col min="2" max="2" width="50" customWidth="1"/>
    <col min="3" max="3" width="14.44140625" customWidth="1"/>
    <col min="4" max="4" width="14.6640625" customWidth="1"/>
    <col min="5" max="5" width="14.5546875" customWidth="1"/>
    <col min="6" max="6" width="13.6640625" customWidth="1"/>
    <col min="7" max="7" width="17.6640625" customWidth="1"/>
    <col min="8" max="8" width="16.554687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156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192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200</v>
      </c>
      <c r="D11" s="8">
        <v>5.8</v>
      </c>
      <c r="E11" s="8">
        <v>7.8</v>
      </c>
      <c r="F11" s="9">
        <v>39</v>
      </c>
      <c r="G11" s="9">
        <v>250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570</v>
      </c>
      <c r="D16" s="34">
        <f>SUM(D11:D15)</f>
        <v>20.3</v>
      </c>
      <c r="E16" s="34">
        <f>SUM(E11:E15)</f>
        <v>20.6</v>
      </c>
      <c r="F16" s="32">
        <f>SUM(F11:F15)</f>
        <v>90.6</v>
      </c>
      <c r="G16" s="33">
        <f>SUM(G11:G15)</f>
        <v>633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200</v>
      </c>
      <c r="D18" s="22">
        <v>4.2</v>
      </c>
      <c r="E18" s="22">
        <v>5.2</v>
      </c>
      <c r="F18" s="22">
        <v>15.5</v>
      </c>
      <c r="G18" s="23">
        <v>128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150</v>
      </c>
      <c r="D20" s="22">
        <v>3.5</v>
      </c>
      <c r="E20" s="22">
        <v>9.3000000000000007</v>
      </c>
      <c r="F20" s="22">
        <v>38.200000000000003</v>
      </c>
      <c r="G20" s="23">
        <v>256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20</v>
      </c>
      <c r="D22" s="8">
        <v>1.3</v>
      </c>
      <c r="E22" s="8">
        <v>0.3</v>
      </c>
      <c r="F22" s="8">
        <v>6.7</v>
      </c>
      <c r="G22" s="9">
        <v>35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790</v>
      </c>
      <c r="D24" s="34">
        <f>SUM(D17:D23)</f>
        <v>29.3</v>
      </c>
      <c r="E24" s="34">
        <f>SUM(E17:E23)</f>
        <v>30.400000000000002</v>
      </c>
      <c r="F24" s="32">
        <f>SUM(F17:F23)</f>
        <v>125.5</v>
      </c>
      <c r="G24" s="33">
        <f>SUM(G17:G23)</f>
        <v>929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1"/>
      <c r="B26" s="10" t="s">
        <v>7</v>
      </c>
      <c r="C26" s="6">
        <v>100</v>
      </c>
      <c r="D26" s="22">
        <v>12.8</v>
      </c>
      <c r="E26" s="23">
        <v>13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12.8</v>
      </c>
      <c r="E27" s="39">
        <f>SUM(E25:E26)</f>
        <v>13</v>
      </c>
      <c r="F27" s="38">
        <f>SUM(F25:F26)</f>
        <v>55.4</v>
      </c>
      <c r="G27" s="39">
        <f>SUM(G25:G26)</f>
        <v>394</v>
      </c>
      <c r="H27" s="37"/>
      <c r="I27" s="3"/>
      <c r="J27" s="3"/>
      <c r="K27" s="3"/>
      <c r="L27" s="3"/>
      <c r="M27" s="3"/>
      <c r="N27" s="3"/>
    </row>
    <row r="28" spans="1:14" ht="18.899999999999999" customHeight="1" x14ac:dyDescent="0.3">
      <c r="A28" s="106" t="s">
        <v>141</v>
      </c>
      <c r="B28" s="10" t="s">
        <v>39</v>
      </c>
      <c r="C28" s="6">
        <v>60</v>
      </c>
      <c r="D28" s="8">
        <v>0.7</v>
      </c>
      <c r="E28" s="8">
        <v>0.2</v>
      </c>
      <c r="F28" s="8">
        <v>3.5</v>
      </c>
      <c r="G28" s="9">
        <v>19</v>
      </c>
      <c r="H28" s="13" t="s">
        <v>93</v>
      </c>
      <c r="I28" s="3"/>
      <c r="J28" s="3"/>
      <c r="K28" s="3"/>
      <c r="L28" s="3"/>
      <c r="M28" s="3"/>
      <c r="N28" s="3"/>
    </row>
    <row r="29" spans="1:14" ht="18.899999999999999" customHeight="1" x14ac:dyDescent="0.3">
      <c r="A29" s="107"/>
      <c r="B29" s="14" t="s">
        <v>18</v>
      </c>
      <c r="C29" s="15">
        <v>100</v>
      </c>
      <c r="D29" s="8">
        <v>13.1</v>
      </c>
      <c r="E29" s="8">
        <v>13.6</v>
      </c>
      <c r="F29" s="9">
        <v>4</v>
      </c>
      <c r="G29" s="9">
        <v>186</v>
      </c>
      <c r="H29" s="13" t="s">
        <v>120</v>
      </c>
      <c r="I29" s="3"/>
      <c r="J29" s="3"/>
      <c r="K29" s="3"/>
      <c r="L29" s="3"/>
      <c r="M29" s="3"/>
      <c r="N29" s="3"/>
    </row>
    <row r="30" spans="1:14" ht="18.899999999999999" customHeight="1" x14ac:dyDescent="0.3">
      <c r="A30" s="107"/>
      <c r="B30" s="14" t="s">
        <v>55</v>
      </c>
      <c r="C30" s="21">
        <v>150</v>
      </c>
      <c r="D30" s="22">
        <v>5.4</v>
      </c>
      <c r="E30" s="22">
        <v>4.8</v>
      </c>
      <c r="F30" s="23">
        <v>32</v>
      </c>
      <c r="G30" s="23">
        <v>194</v>
      </c>
      <c r="H30" s="13" t="s">
        <v>102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07"/>
      <c r="B31" s="10" t="s">
        <v>181</v>
      </c>
      <c r="C31" s="6">
        <v>200</v>
      </c>
      <c r="D31" s="8">
        <v>0.1</v>
      </c>
      <c r="E31" s="9">
        <v>0</v>
      </c>
      <c r="F31" s="9">
        <v>10</v>
      </c>
      <c r="G31" s="9">
        <v>40</v>
      </c>
      <c r="H31" s="13" t="s">
        <v>113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08"/>
      <c r="B32" s="10" t="s">
        <v>47</v>
      </c>
      <c r="C32" s="6">
        <v>40</v>
      </c>
      <c r="D32" s="8">
        <v>2.6</v>
      </c>
      <c r="E32" s="8">
        <v>0.6</v>
      </c>
      <c r="F32" s="8">
        <v>13.4</v>
      </c>
      <c r="G32" s="9">
        <v>70</v>
      </c>
      <c r="H32" s="6" t="s">
        <v>48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36"/>
      <c r="B33" s="31" t="s">
        <v>145</v>
      </c>
      <c r="C33" s="32">
        <f>SUM(C28:C32)</f>
        <v>550</v>
      </c>
      <c r="D33" s="32">
        <f t="shared" ref="D33:G33" si="0">SUM(D28:D32)</f>
        <v>21.900000000000002</v>
      </c>
      <c r="E33" s="34">
        <f t="shared" si="0"/>
        <v>19.2</v>
      </c>
      <c r="F33" s="32">
        <f t="shared" si="0"/>
        <v>62.9</v>
      </c>
      <c r="G33" s="32">
        <f t="shared" si="0"/>
        <v>509</v>
      </c>
      <c r="H33" s="32"/>
      <c r="I33" s="3"/>
      <c r="J33" s="3"/>
      <c r="K33" s="3"/>
      <c r="L33" s="3"/>
      <c r="M33" s="3"/>
      <c r="N33" s="3"/>
    </row>
    <row r="34" spans="1:14" ht="18.899999999999999" customHeight="1" x14ac:dyDescent="0.3">
      <c r="A34" s="21" t="s">
        <v>146</v>
      </c>
      <c r="B34" s="14" t="s">
        <v>147</v>
      </c>
      <c r="C34" s="21">
        <v>200</v>
      </c>
      <c r="D34" s="21">
        <v>5.8</v>
      </c>
      <c r="E34" s="81">
        <v>6.4</v>
      </c>
      <c r="F34" s="21">
        <v>22.8</v>
      </c>
      <c r="G34" s="21">
        <v>176</v>
      </c>
      <c r="H34" s="6" t="s">
        <v>48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40"/>
      <c r="B35" s="31" t="s">
        <v>148</v>
      </c>
      <c r="C35" s="32">
        <f>SUM(C34)</f>
        <v>200</v>
      </c>
      <c r="D35" s="32">
        <f>SUM(D34)</f>
        <v>5.8</v>
      </c>
      <c r="E35" s="32">
        <f>SUM(E34)</f>
        <v>6.4</v>
      </c>
      <c r="F35" s="32">
        <f>SUM(F34)</f>
        <v>22.8</v>
      </c>
      <c r="G35" s="32">
        <f>SUM(G34)</f>
        <v>176</v>
      </c>
      <c r="H35" s="37"/>
      <c r="I35" s="3"/>
      <c r="J35" s="3"/>
      <c r="K35" s="3"/>
      <c r="L35" s="3"/>
      <c r="M35" s="3"/>
      <c r="N35" s="3"/>
    </row>
    <row r="36" spans="1:14" ht="18.899999999999999" customHeight="1" x14ac:dyDescent="0.3">
      <c r="A36" s="40"/>
      <c r="B36" s="41" t="s">
        <v>51</v>
      </c>
      <c r="C36" s="40"/>
      <c r="D36" s="38">
        <f>D16+D24+D27+D33+D35</f>
        <v>90.100000000000009</v>
      </c>
      <c r="E36" s="38">
        <f>E16+E24+E27+E33+E35</f>
        <v>89.600000000000009</v>
      </c>
      <c r="F36" s="38">
        <f>F16+F24+F27+F33+F35</f>
        <v>357.2</v>
      </c>
      <c r="G36" s="39">
        <f>G16+G24+G27+G33+G35</f>
        <v>2641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29" t="s">
        <v>49</v>
      </c>
      <c r="B37" s="5"/>
      <c r="C37" s="4"/>
      <c r="D37" s="4"/>
      <c r="E37" s="4"/>
      <c r="F37" s="4"/>
      <c r="G37" s="4"/>
      <c r="H37" s="28"/>
      <c r="I37" s="3"/>
      <c r="J37" s="3"/>
      <c r="K37" s="3"/>
      <c r="L37" s="3"/>
      <c r="M37" s="3"/>
      <c r="N37" s="3"/>
    </row>
    <row r="38" spans="1:14" ht="18.899999999999999" customHeight="1" x14ac:dyDescent="0.3">
      <c r="A38" s="117" t="s">
        <v>42</v>
      </c>
      <c r="B38" s="7" t="s">
        <v>58</v>
      </c>
      <c r="C38" s="6">
        <v>200</v>
      </c>
      <c r="D38" s="8">
        <v>7.6</v>
      </c>
      <c r="E38" s="22">
        <v>6.7</v>
      </c>
      <c r="F38" s="9">
        <v>35</v>
      </c>
      <c r="G38" s="9">
        <v>236</v>
      </c>
      <c r="H38" s="13" t="s">
        <v>90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8"/>
      <c r="B39" s="10" t="s">
        <v>21</v>
      </c>
      <c r="C39" s="6">
        <v>40</v>
      </c>
      <c r="D39" s="8">
        <v>4.8</v>
      </c>
      <c r="E39" s="9">
        <v>4</v>
      </c>
      <c r="F39" s="8">
        <v>0.3</v>
      </c>
      <c r="G39" s="9">
        <v>57</v>
      </c>
      <c r="H39" s="6" t="s">
        <v>92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8"/>
      <c r="B40" s="10" t="s">
        <v>20</v>
      </c>
      <c r="C40" s="6">
        <v>30</v>
      </c>
      <c r="D40" s="9">
        <v>3.3</v>
      </c>
      <c r="E40" s="8">
        <v>7.2</v>
      </c>
      <c r="F40" s="8">
        <v>10.8</v>
      </c>
      <c r="G40" s="9">
        <v>122</v>
      </c>
      <c r="H40" s="6" t="s">
        <v>91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8"/>
      <c r="B41" s="10" t="s">
        <v>12</v>
      </c>
      <c r="C41" s="6">
        <v>200</v>
      </c>
      <c r="D41" s="8">
        <v>2.9</v>
      </c>
      <c r="E41" s="8">
        <v>2.8</v>
      </c>
      <c r="F41" s="22">
        <v>14.9</v>
      </c>
      <c r="G41" s="9">
        <v>98</v>
      </c>
      <c r="H41" s="11" t="s">
        <v>104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8"/>
      <c r="B42" s="10" t="s">
        <v>0</v>
      </c>
      <c r="C42" s="6">
        <v>20</v>
      </c>
      <c r="D42" s="9">
        <v>1.5</v>
      </c>
      <c r="E42" s="8">
        <v>0.9</v>
      </c>
      <c r="F42" s="8">
        <v>10.3</v>
      </c>
      <c r="G42" s="9">
        <v>56</v>
      </c>
      <c r="H42" s="6" t="s">
        <v>48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9"/>
      <c r="B43" s="10" t="s">
        <v>9</v>
      </c>
      <c r="C43" s="6">
        <v>100</v>
      </c>
      <c r="D43" s="8">
        <v>0.2</v>
      </c>
      <c r="E43" s="8">
        <v>0.2</v>
      </c>
      <c r="F43" s="9">
        <v>16</v>
      </c>
      <c r="G43" s="9">
        <v>68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30"/>
      <c r="B44" s="31" t="s">
        <v>44</v>
      </c>
      <c r="C44" s="32">
        <f>SUM(C38:C43)</f>
        <v>590</v>
      </c>
      <c r="D44" s="34">
        <f>SUM(D38:D43)</f>
        <v>20.299999999999997</v>
      </c>
      <c r="E44" s="34">
        <f>SUM(E38:E43)</f>
        <v>21.799999999999997</v>
      </c>
      <c r="F44" s="34">
        <f>SUM(F38:F43)</f>
        <v>87.3</v>
      </c>
      <c r="G44" s="32">
        <f>SUM(G38:G43)</f>
        <v>637</v>
      </c>
      <c r="H44" s="37"/>
      <c r="I44" s="3"/>
      <c r="J44" s="3"/>
      <c r="K44" s="3"/>
      <c r="L44" s="3"/>
      <c r="M44" s="3"/>
      <c r="N44" s="3"/>
    </row>
    <row r="45" spans="1:14" ht="18.899999999999999" customHeight="1" x14ac:dyDescent="0.3">
      <c r="A45" s="112" t="s">
        <v>41</v>
      </c>
      <c r="B45" s="10" t="s">
        <v>39</v>
      </c>
      <c r="C45" s="6">
        <v>100</v>
      </c>
      <c r="D45" s="8">
        <v>1.1000000000000001</v>
      </c>
      <c r="E45" s="8">
        <v>0.3</v>
      </c>
      <c r="F45" s="8">
        <v>5.8</v>
      </c>
      <c r="G45" s="9">
        <v>31</v>
      </c>
      <c r="H45" s="13" t="s">
        <v>93</v>
      </c>
      <c r="I45" s="3"/>
      <c r="J45" s="3"/>
      <c r="K45" s="3"/>
      <c r="L45" s="3"/>
      <c r="M45" s="3"/>
      <c r="N45" s="3"/>
    </row>
    <row r="46" spans="1:14" ht="18.899999999999999" customHeight="1" x14ac:dyDescent="0.3">
      <c r="A46" s="113"/>
      <c r="B46" s="10" t="s">
        <v>178</v>
      </c>
      <c r="C46" s="6">
        <v>200</v>
      </c>
      <c r="D46" s="8">
        <v>3.5</v>
      </c>
      <c r="E46" s="8">
        <v>5.0999999999999996</v>
      </c>
      <c r="F46" s="8">
        <v>12.5</v>
      </c>
      <c r="G46" s="9">
        <v>112</v>
      </c>
      <c r="H46" s="13" t="s">
        <v>179</v>
      </c>
      <c r="I46" s="3"/>
      <c r="J46" s="3"/>
      <c r="K46" s="3"/>
      <c r="L46" s="3"/>
      <c r="M46" s="3"/>
      <c r="N46" s="3"/>
    </row>
    <row r="47" spans="1:14" ht="18.899999999999999" customHeight="1" x14ac:dyDescent="0.3">
      <c r="A47" s="113"/>
      <c r="B47" s="16" t="s">
        <v>140</v>
      </c>
      <c r="C47" s="6">
        <v>100</v>
      </c>
      <c r="D47" s="8">
        <v>13.5</v>
      </c>
      <c r="E47" s="8">
        <v>16.7</v>
      </c>
      <c r="F47" s="8">
        <v>3.9</v>
      </c>
      <c r="G47" s="9">
        <v>218</v>
      </c>
      <c r="H47" s="13" t="s">
        <v>95</v>
      </c>
      <c r="I47" s="3"/>
      <c r="J47" s="3"/>
      <c r="K47" s="3"/>
      <c r="L47" s="3"/>
      <c r="M47" s="3"/>
      <c r="N47" s="3"/>
    </row>
    <row r="48" spans="1:14" ht="18.899999999999999" customHeight="1" x14ac:dyDescent="0.3">
      <c r="A48" s="113"/>
      <c r="B48" s="14" t="s">
        <v>13</v>
      </c>
      <c r="C48" s="21">
        <v>150</v>
      </c>
      <c r="D48" s="22">
        <v>8.4</v>
      </c>
      <c r="E48" s="22">
        <v>5.5</v>
      </c>
      <c r="F48" s="22">
        <v>36.799999999999997</v>
      </c>
      <c r="G48" s="23">
        <v>234</v>
      </c>
      <c r="H48" s="13" t="s">
        <v>90</v>
      </c>
      <c r="I48" s="3"/>
      <c r="J48" s="3"/>
      <c r="K48" s="3"/>
      <c r="L48" s="3"/>
      <c r="M48" s="3"/>
      <c r="N48" s="3"/>
    </row>
    <row r="49" spans="1:14" ht="18.899999999999999" customHeight="1" x14ac:dyDescent="0.3">
      <c r="A49" s="113"/>
      <c r="B49" s="10" t="s">
        <v>10</v>
      </c>
      <c r="C49" s="6">
        <v>200</v>
      </c>
      <c r="D49" s="8">
        <v>0.5</v>
      </c>
      <c r="E49" s="8">
        <v>0.1</v>
      </c>
      <c r="F49" s="9">
        <v>32</v>
      </c>
      <c r="G49" s="9">
        <v>133</v>
      </c>
      <c r="H49" s="13" t="s">
        <v>96</v>
      </c>
      <c r="I49" s="3"/>
      <c r="J49" s="3"/>
      <c r="K49" s="3"/>
      <c r="L49" s="3"/>
      <c r="M49" s="3"/>
      <c r="N49" s="3"/>
    </row>
    <row r="50" spans="1:14" ht="18.899999999999999" customHeight="1" x14ac:dyDescent="0.3">
      <c r="A50" s="113"/>
      <c r="B50" s="10" t="s">
        <v>47</v>
      </c>
      <c r="C50" s="6">
        <v>20</v>
      </c>
      <c r="D50" s="8">
        <v>1.3</v>
      </c>
      <c r="E50" s="8">
        <v>0.3</v>
      </c>
      <c r="F50" s="8">
        <v>6.7</v>
      </c>
      <c r="G50" s="9">
        <v>35</v>
      </c>
      <c r="H50" s="6" t="s">
        <v>48</v>
      </c>
      <c r="I50" s="3"/>
      <c r="J50" s="3"/>
      <c r="K50" s="3"/>
      <c r="L50" s="3"/>
      <c r="M50" s="3"/>
      <c r="N50" s="3"/>
    </row>
    <row r="51" spans="1:14" ht="18.899999999999999" customHeight="1" x14ac:dyDescent="0.3">
      <c r="A51" s="114"/>
      <c r="B51" s="10" t="s">
        <v>0</v>
      </c>
      <c r="C51" s="6">
        <v>20</v>
      </c>
      <c r="D51" s="8">
        <v>1.5</v>
      </c>
      <c r="E51" s="8">
        <v>0.9</v>
      </c>
      <c r="F51" s="8">
        <v>10.3</v>
      </c>
      <c r="G51" s="9">
        <v>56</v>
      </c>
      <c r="H51" s="6" t="s">
        <v>48</v>
      </c>
      <c r="I51" s="3"/>
      <c r="J51" s="3"/>
      <c r="K51" s="3"/>
      <c r="L51" s="3"/>
      <c r="M51" s="3"/>
      <c r="N51" s="3"/>
    </row>
    <row r="52" spans="1:14" ht="18.899999999999999" customHeight="1" x14ac:dyDescent="0.3">
      <c r="A52" s="42"/>
      <c r="B52" s="31" t="s">
        <v>45</v>
      </c>
      <c r="C52" s="32">
        <f>SUM(C45:C51)</f>
        <v>790</v>
      </c>
      <c r="D52" s="34">
        <f>SUM(D45:D51)</f>
        <v>29.8</v>
      </c>
      <c r="E52" s="34">
        <f>SUM(E45:E51)</f>
        <v>28.9</v>
      </c>
      <c r="F52" s="33">
        <f>SUM(F45:F51)</f>
        <v>108</v>
      </c>
      <c r="G52" s="33">
        <f>SUM(G45:G51)</f>
        <v>819</v>
      </c>
      <c r="H52" s="43"/>
      <c r="I52" s="18"/>
      <c r="J52" s="18"/>
      <c r="K52" s="18"/>
      <c r="L52" s="18"/>
      <c r="M52" s="18"/>
      <c r="N52" s="18"/>
    </row>
    <row r="53" spans="1:14" ht="18.899999999999999" customHeight="1" x14ac:dyDescent="0.3">
      <c r="A53" s="109" t="str">
        <f>A25</f>
        <v>полдник</v>
      </c>
      <c r="B53" s="10" t="s">
        <v>6</v>
      </c>
      <c r="C53" s="6">
        <v>200</v>
      </c>
      <c r="D53" s="9">
        <v>0</v>
      </c>
      <c r="E53" s="9">
        <v>0</v>
      </c>
      <c r="F53" s="9">
        <v>23</v>
      </c>
      <c r="G53" s="9">
        <v>92</v>
      </c>
      <c r="H53" s="6" t="s">
        <v>48</v>
      </c>
      <c r="I53" s="18"/>
      <c r="J53" s="18"/>
      <c r="K53" s="18"/>
      <c r="L53" s="18"/>
      <c r="M53" s="18"/>
      <c r="N53" s="18"/>
    </row>
    <row r="54" spans="1:14" ht="18.899999999999999" customHeight="1" x14ac:dyDescent="0.3">
      <c r="A54" s="111"/>
      <c r="B54" s="10" t="s">
        <v>7</v>
      </c>
      <c r="C54" s="6">
        <v>100</v>
      </c>
      <c r="D54" s="22">
        <v>12.8</v>
      </c>
      <c r="E54" s="23">
        <v>13</v>
      </c>
      <c r="F54" s="22">
        <v>32.4</v>
      </c>
      <c r="G54" s="23">
        <v>302</v>
      </c>
      <c r="H54" s="46" t="s">
        <v>48</v>
      </c>
      <c r="I54" s="18"/>
      <c r="J54" s="18"/>
      <c r="K54" s="18"/>
      <c r="L54" s="18"/>
      <c r="M54" s="18"/>
      <c r="N54" s="18"/>
    </row>
    <row r="55" spans="1:14" ht="18.899999999999999" customHeight="1" x14ac:dyDescent="0.3">
      <c r="A55" s="35"/>
      <c r="B55" s="31" t="s">
        <v>46</v>
      </c>
      <c r="C55" s="32">
        <f>SUM(C53:C54)</f>
        <v>300</v>
      </c>
      <c r="D55" s="38">
        <f>SUM(D53:D54)</f>
        <v>12.8</v>
      </c>
      <c r="E55" s="39">
        <f>SUM(E53:E54)</f>
        <v>13</v>
      </c>
      <c r="F55" s="38">
        <f>SUM(F53:F54)</f>
        <v>55.4</v>
      </c>
      <c r="G55" s="33">
        <f>SUM(G53:G54)</f>
        <v>394</v>
      </c>
      <c r="H55" s="43"/>
      <c r="I55" s="18"/>
      <c r="J55" s="18"/>
      <c r="K55" s="18"/>
      <c r="L55" s="18"/>
      <c r="M55" s="18"/>
      <c r="N55" s="18"/>
    </row>
    <row r="56" spans="1:14" ht="18.899999999999999" customHeight="1" x14ac:dyDescent="0.3">
      <c r="A56" s="106" t="s">
        <v>141</v>
      </c>
      <c r="B56" s="20" t="s">
        <v>50</v>
      </c>
      <c r="C56" s="6">
        <v>60</v>
      </c>
      <c r="D56" s="8">
        <v>0.5</v>
      </c>
      <c r="E56" s="8">
        <v>0.1</v>
      </c>
      <c r="F56" s="8">
        <v>2.1</v>
      </c>
      <c r="G56" s="9">
        <v>11</v>
      </c>
      <c r="H56" s="13" t="s">
        <v>99</v>
      </c>
      <c r="I56" s="18"/>
      <c r="J56" s="18"/>
      <c r="K56" s="18"/>
      <c r="L56" s="18"/>
      <c r="M56" s="18"/>
      <c r="N56" s="18"/>
    </row>
    <row r="57" spans="1:14" ht="18.899999999999999" customHeight="1" x14ac:dyDescent="0.3">
      <c r="A57" s="107"/>
      <c r="B57" s="14" t="s">
        <v>138</v>
      </c>
      <c r="C57" s="21">
        <v>100</v>
      </c>
      <c r="D57" s="22">
        <v>14.8</v>
      </c>
      <c r="E57" s="22">
        <v>11.5</v>
      </c>
      <c r="F57" s="22">
        <v>3.5</v>
      </c>
      <c r="G57" s="23">
        <v>180</v>
      </c>
      <c r="H57" s="46" t="s">
        <v>124</v>
      </c>
      <c r="I57" s="18"/>
      <c r="J57" s="18"/>
      <c r="K57" s="18"/>
      <c r="L57" s="18"/>
      <c r="M57" s="18"/>
      <c r="N57" s="18"/>
    </row>
    <row r="58" spans="1:14" ht="18.899999999999999" customHeight="1" x14ac:dyDescent="0.3">
      <c r="A58" s="107"/>
      <c r="B58" s="10" t="s">
        <v>19</v>
      </c>
      <c r="C58" s="6">
        <v>150</v>
      </c>
      <c r="D58" s="8">
        <v>3.5</v>
      </c>
      <c r="E58" s="8">
        <v>4.9000000000000004</v>
      </c>
      <c r="F58" s="8">
        <v>36.799999999999997</v>
      </c>
      <c r="G58" s="9">
        <v>210</v>
      </c>
      <c r="H58" s="13" t="s">
        <v>123</v>
      </c>
      <c r="I58" s="18"/>
      <c r="J58" s="18"/>
      <c r="K58" s="18"/>
      <c r="L58" s="18"/>
      <c r="M58" s="18"/>
      <c r="N58" s="18"/>
    </row>
    <row r="59" spans="1:14" ht="18.899999999999999" customHeight="1" x14ac:dyDescent="0.3">
      <c r="A59" s="107"/>
      <c r="B59" s="14" t="s">
        <v>149</v>
      </c>
      <c r="C59" s="21">
        <v>200</v>
      </c>
      <c r="D59" s="22">
        <v>0.1</v>
      </c>
      <c r="E59" s="23">
        <v>0</v>
      </c>
      <c r="F59" s="23">
        <v>10</v>
      </c>
      <c r="G59" s="72">
        <v>40</v>
      </c>
      <c r="H59" s="70" t="s">
        <v>150</v>
      </c>
      <c r="I59" s="18"/>
      <c r="J59" s="18"/>
      <c r="K59" s="18"/>
      <c r="L59" s="18"/>
      <c r="M59" s="18"/>
      <c r="N59" s="18"/>
    </row>
    <row r="60" spans="1:14" ht="18.899999999999999" customHeight="1" x14ac:dyDescent="0.3">
      <c r="A60" s="108"/>
      <c r="B60" s="10" t="s">
        <v>47</v>
      </c>
      <c r="C60" s="6">
        <v>40</v>
      </c>
      <c r="D60" s="8">
        <v>2.6</v>
      </c>
      <c r="E60" s="8">
        <v>0.6</v>
      </c>
      <c r="F60" s="8">
        <v>13.4</v>
      </c>
      <c r="G60" s="9">
        <v>70</v>
      </c>
      <c r="H60" s="6" t="s">
        <v>48</v>
      </c>
      <c r="I60" s="18"/>
      <c r="J60" s="18"/>
      <c r="K60" s="18"/>
      <c r="L60" s="18"/>
      <c r="M60" s="18"/>
      <c r="N60" s="18"/>
    </row>
    <row r="61" spans="1:14" ht="18.899999999999999" customHeight="1" x14ac:dyDescent="0.3">
      <c r="A61" s="93"/>
      <c r="B61" s="31" t="s">
        <v>145</v>
      </c>
      <c r="C61" s="32">
        <f>SUM(C56:C60)</f>
        <v>550</v>
      </c>
      <c r="D61" s="32">
        <f t="shared" ref="D61:G61" si="1">SUM(D56:D60)</f>
        <v>21.500000000000004</v>
      </c>
      <c r="E61" s="32">
        <f t="shared" si="1"/>
        <v>17.100000000000001</v>
      </c>
      <c r="F61" s="32">
        <f t="shared" si="1"/>
        <v>65.8</v>
      </c>
      <c r="G61" s="32">
        <f t="shared" si="1"/>
        <v>511</v>
      </c>
      <c r="H61" s="32"/>
      <c r="I61" s="18"/>
      <c r="J61" s="18"/>
      <c r="K61" s="18"/>
      <c r="L61" s="18"/>
      <c r="M61" s="18"/>
      <c r="N61" s="18"/>
    </row>
    <row r="62" spans="1:14" ht="18.899999999999999" customHeight="1" x14ac:dyDescent="0.3">
      <c r="A62" s="21" t="s">
        <v>146</v>
      </c>
      <c r="B62" s="14" t="s">
        <v>147</v>
      </c>
      <c r="C62" s="21">
        <v>200</v>
      </c>
      <c r="D62" s="21">
        <v>5.8</v>
      </c>
      <c r="E62" s="81">
        <v>6.4</v>
      </c>
      <c r="F62" s="21">
        <v>22.8</v>
      </c>
      <c r="G62" s="21">
        <v>176</v>
      </c>
      <c r="H62" s="6" t="s">
        <v>48</v>
      </c>
      <c r="I62" s="18"/>
      <c r="J62" s="18"/>
      <c r="K62" s="18"/>
      <c r="L62" s="18"/>
      <c r="M62" s="18"/>
      <c r="N62" s="18"/>
    </row>
    <row r="63" spans="1:14" ht="18.899999999999999" customHeight="1" x14ac:dyDescent="0.3">
      <c r="A63" s="40"/>
      <c r="B63" s="31" t="s">
        <v>148</v>
      </c>
      <c r="C63" s="32">
        <f>SUM(C62)</f>
        <v>200</v>
      </c>
      <c r="D63" s="32">
        <f>SUM(D62)</f>
        <v>5.8</v>
      </c>
      <c r="E63" s="32">
        <f>SUM(E62)</f>
        <v>6.4</v>
      </c>
      <c r="F63" s="32">
        <f>SUM(F62)</f>
        <v>22.8</v>
      </c>
      <c r="G63" s="32">
        <f>SUM(G62)</f>
        <v>176</v>
      </c>
      <c r="H63" s="37"/>
      <c r="I63" s="18"/>
      <c r="J63" s="18"/>
      <c r="K63" s="18"/>
      <c r="L63" s="18"/>
      <c r="M63" s="18"/>
      <c r="N63" s="18"/>
    </row>
    <row r="64" spans="1:14" ht="18.899999999999999" customHeight="1" x14ac:dyDescent="0.3">
      <c r="A64" s="40"/>
      <c r="B64" s="41" t="s">
        <v>51</v>
      </c>
      <c r="C64" s="40"/>
      <c r="D64" s="38">
        <f>D44+D52+D55+D61+D63</f>
        <v>90.199999999999989</v>
      </c>
      <c r="E64" s="38">
        <f t="shared" ref="E64:G64" si="2">E44+E52+E55+E61+E63</f>
        <v>87.2</v>
      </c>
      <c r="F64" s="38">
        <f t="shared" si="2"/>
        <v>339.3</v>
      </c>
      <c r="G64" s="39">
        <f t="shared" si="2"/>
        <v>2537</v>
      </c>
      <c r="H64" s="37"/>
      <c r="I64" s="3"/>
      <c r="J64" s="3"/>
      <c r="K64" s="3"/>
      <c r="L64" s="3"/>
      <c r="M64" s="3"/>
      <c r="N64" s="3"/>
    </row>
    <row r="65" spans="1:14" ht="18.899999999999999" customHeight="1" x14ac:dyDescent="0.3">
      <c r="A65" s="29" t="s">
        <v>52</v>
      </c>
      <c r="B65" s="5"/>
      <c r="C65" s="4"/>
      <c r="D65" s="4"/>
      <c r="E65" s="4"/>
      <c r="F65" s="4"/>
      <c r="G65" s="4"/>
      <c r="H65" s="4"/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09" t="s">
        <v>42</v>
      </c>
      <c r="B66" s="7" t="s">
        <v>161</v>
      </c>
      <c r="C66" s="6">
        <v>170</v>
      </c>
      <c r="D66" s="8">
        <v>22.6</v>
      </c>
      <c r="E66" s="8">
        <v>19.899999999999999</v>
      </c>
      <c r="F66" s="8">
        <v>34.700000000000003</v>
      </c>
      <c r="G66" s="9">
        <v>415</v>
      </c>
      <c r="H66" s="13" t="s">
        <v>97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0"/>
      <c r="B67" s="10" t="s">
        <v>181</v>
      </c>
      <c r="C67" s="6">
        <v>200</v>
      </c>
      <c r="D67" s="8">
        <v>0.1</v>
      </c>
      <c r="E67" s="9">
        <v>0</v>
      </c>
      <c r="F67" s="9">
        <v>10</v>
      </c>
      <c r="G67" s="9">
        <v>40</v>
      </c>
      <c r="H67" s="13" t="s">
        <v>113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0"/>
      <c r="B68" s="7" t="s">
        <v>200</v>
      </c>
      <c r="C68" s="6">
        <v>20</v>
      </c>
      <c r="D68" s="8">
        <v>0.4</v>
      </c>
      <c r="E68" s="8">
        <v>1.6</v>
      </c>
      <c r="F68" s="9">
        <v>19</v>
      </c>
      <c r="G68" s="9">
        <v>94</v>
      </c>
      <c r="H68" s="13" t="s">
        <v>48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1"/>
      <c r="B69" s="10" t="s">
        <v>9</v>
      </c>
      <c r="C69" s="6">
        <v>150</v>
      </c>
      <c r="D69" s="6">
        <v>0.3</v>
      </c>
      <c r="E69" s="6">
        <v>0.3</v>
      </c>
      <c r="F69" s="9">
        <v>24</v>
      </c>
      <c r="G69" s="9">
        <v>102</v>
      </c>
      <c r="H69" s="13" t="s">
        <v>48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30"/>
      <c r="B70" s="31" t="s">
        <v>44</v>
      </c>
      <c r="C70" s="32">
        <f>SUM(C66:C69)</f>
        <v>540</v>
      </c>
      <c r="D70" s="34">
        <f>SUM(D66:D69)</f>
        <v>23.400000000000002</v>
      </c>
      <c r="E70" s="32">
        <f>SUM(E66:E69)</f>
        <v>21.8</v>
      </c>
      <c r="F70" s="34">
        <f>SUM(F66:F69)</f>
        <v>87.7</v>
      </c>
      <c r="G70" s="32">
        <f>SUM(G66:G69)</f>
        <v>651</v>
      </c>
      <c r="H70" s="45"/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2" t="s">
        <v>41</v>
      </c>
      <c r="B71" s="52" t="s">
        <v>50</v>
      </c>
      <c r="C71" s="6">
        <v>100</v>
      </c>
      <c r="D71" s="8">
        <v>0.8</v>
      </c>
      <c r="E71" s="8">
        <v>0.1</v>
      </c>
      <c r="F71" s="8">
        <v>3.5</v>
      </c>
      <c r="G71" s="9">
        <v>18</v>
      </c>
      <c r="H71" s="13" t="s">
        <v>99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3"/>
      <c r="B72" s="14" t="s">
        <v>166</v>
      </c>
      <c r="C72" s="21">
        <v>200</v>
      </c>
      <c r="D72" s="22">
        <v>4.5</v>
      </c>
      <c r="E72" s="22">
        <v>4.5</v>
      </c>
      <c r="F72" s="22">
        <v>12.5</v>
      </c>
      <c r="G72" s="23">
        <v>110</v>
      </c>
      <c r="H72" s="13" t="s">
        <v>100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3"/>
      <c r="B73" s="14" t="s">
        <v>110</v>
      </c>
      <c r="C73" s="21">
        <v>100</v>
      </c>
      <c r="D73" s="22">
        <v>13.8</v>
      </c>
      <c r="E73" s="22">
        <v>15.5</v>
      </c>
      <c r="F73" s="22">
        <v>8.1</v>
      </c>
      <c r="G73" s="23">
        <v>227</v>
      </c>
      <c r="H73" s="46" t="s">
        <v>101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3"/>
      <c r="B74" s="14" t="s">
        <v>55</v>
      </c>
      <c r="C74" s="21">
        <v>150</v>
      </c>
      <c r="D74" s="22">
        <v>5.4</v>
      </c>
      <c r="E74" s="22">
        <v>4.8</v>
      </c>
      <c r="F74" s="23">
        <v>32</v>
      </c>
      <c r="G74" s="23">
        <v>194</v>
      </c>
      <c r="H74" s="13" t="s">
        <v>102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4" t="s">
        <v>14</v>
      </c>
      <c r="C75" s="21">
        <v>200</v>
      </c>
      <c r="D75" s="22">
        <v>0.5</v>
      </c>
      <c r="E75" s="22">
        <v>0.1</v>
      </c>
      <c r="F75" s="23">
        <v>32</v>
      </c>
      <c r="G75" s="23">
        <v>133</v>
      </c>
      <c r="H75" s="13" t="s">
        <v>103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3"/>
      <c r="B76" s="10" t="s">
        <v>47</v>
      </c>
      <c r="C76" s="6">
        <v>20</v>
      </c>
      <c r="D76" s="8">
        <v>1.3</v>
      </c>
      <c r="E76" s="8">
        <v>0.3</v>
      </c>
      <c r="F76" s="8">
        <v>6.7</v>
      </c>
      <c r="G76" s="9">
        <v>35</v>
      </c>
      <c r="H76" s="6" t="s">
        <v>48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4"/>
      <c r="B77" s="10" t="s">
        <v>0</v>
      </c>
      <c r="C77" s="6">
        <v>20</v>
      </c>
      <c r="D77" s="8">
        <v>1.5</v>
      </c>
      <c r="E77" s="8">
        <v>0.9</v>
      </c>
      <c r="F77" s="8">
        <v>10.3</v>
      </c>
      <c r="G77" s="9">
        <v>56</v>
      </c>
      <c r="H77" s="13" t="s">
        <v>48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35"/>
      <c r="B78" s="31" t="s">
        <v>45</v>
      </c>
      <c r="C78" s="32">
        <f>SUM(C71:C77)</f>
        <v>790</v>
      </c>
      <c r="D78" s="34">
        <f>SUM(D71:D77)</f>
        <v>27.8</v>
      </c>
      <c r="E78" s="34">
        <f>SUM(E71:E77)</f>
        <v>26.200000000000003</v>
      </c>
      <c r="F78" s="34">
        <f>SUM(F71:F77)</f>
        <v>105.1</v>
      </c>
      <c r="G78" s="33">
        <f>SUM(G71:G77)</f>
        <v>773</v>
      </c>
      <c r="H78" s="45"/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09" t="str">
        <f>A53</f>
        <v>полдник</v>
      </c>
      <c r="B79" s="10" t="s">
        <v>177</v>
      </c>
      <c r="C79" s="6">
        <v>200</v>
      </c>
      <c r="D79" s="9">
        <v>6</v>
      </c>
      <c r="E79" s="9">
        <v>3</v>
      </c>
      <c r="F79" s="8">
        <v>19.600000000000001</v>
      </c>
      <c r="G79" s="9">
        <v>128</v>
      </c>
      <c r="H79" s="13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1"/>
      <c r="B80" s="10" t="s">
        <v>7</v>
      </c>
      <c r="C80" s="6">
        <v>100</v>
      </c>
      <c r="D80" s="8">
        <v>6.8</v>
      </c>
      <c r="E80" s="8">
        <v>9.9</v>
      </c>
      <c r="F80" s="8">
        <v>35.700000000000003</v>
      </c>
      <c r="G80" s="9">
        <v>260</v>
      </c>
      <c r="H80" s="46" t="s">
        <v>48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35"/>
      <c r="B81" s="31" t="s">
        <v>46</v>
      </c>
      <c r="C81" s="32">
        <f>SUM(C79:C80)</f>
        <v>300</v>
      </c>
      <c r="D81" s="38">
        <f>SUM(D79:D80)</f>
        <v>12.8</v>
      </c>
      <c r="E81" s="38">
        <f>SUM(E79:E80)</f>
        <v>12.9</v>
      </c>
      <c r="F81" s="38">
        <f>SUM(F79:F80)</f>
        <v>55.300000000000004</v>
      </c>
      <c r="G81" s="39">
        <f>SUM(G79:G80)</f>
        <v>388</v>
      </c>
      <c r="H81" s="45"/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6" t="s">
        <v>141</v>
      </c>
      <c r="B82" s="14" t="s">
        <v>66</v>
      </c>
      <c r="C82" s="15">
        <v>100</v>
      </c>
      <c r="D82" s="8">
        <v>14.5</v>
      </c>
      <c r="E82" s="8">
        <v>13.1</v>
      </c>
      <c r="F82" s="8">
        <v>12.5</v>
      </c>
      <c r="G82" s="9">
        <v>227</v>
      </c>
      <c r="H82" s="46" t="s">
        <v>132</v>
      </c>
      <c r="I82" s="19"/>
      <c r="J82" s="60"/>
      <c r="K82" s="19"/>
      <c r="L82" s="19"/>
      <c r="M82" s="19"/>
      <c r="N82" s="19"/>
    </row>
    <row r="83" spans="1:14" ht="18.899999999999999" customHeight="1" x14ac:dyDescent="0.3">
      <c r="A83" s="107"/>
      <c r="B83" s="10" t="s">
        <v>4</v>
      </c>
      <c r="C83" s="6">
        <v>150</v>
      </c>
      <c r="D83" s="22">
        <v>3.5</v>
      </c>
      <c r="E83" s="22">
        <v>8.5</v>
      </c>
      <c r="F83" s="22">
        <v>18.600000000000001</v>
      </c>
      <c r="G83" s="23">
        <v>167</v>
      </c>
      <c r="H83" s="13" t="s">
        <v>88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107"/>
      <c r="B84" s="10" t="s">
        <v>8</v>
      </c>
      <c r="C84" s="6">
        <v>205</v>
      </c>
      <c r="D84" s="8">
        <v>0.1</v>
      </c>
      <c r="E84" s="9">
        <v>0</v>
      </c>
      <c r="F84" s="9">
        <v>10</v>
      </c>
      <c r="G84" s="9">
        <v>40</v>
      </c>
      <c r="H84" s="13" t="s">
        <v>98</v>
      </c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7"/>
      <c r="B85" s="10" t="s">
        <v>47</v>
      </c>
      <c r="C85" s="6">
        <v>40</v>
      </c>
      <c r="D85" s="8">
        <v>2.6</v>
      </c>
      <c r="E85" s="8">
        <v>0.6</v>
      </c>
      <c r="F85" s="8">
        <v>13.4</v>
      </c>
      <c r="G85" s="9">
        <v>70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53"/>
      <c r="B86" s="10" t="str">
        <f>'12 лет 5ти раз'!$B$86</f>
        <v>Кондитерское изделие (зефир, нуга, пастила)</v>
      </c>
      <c r="C86" s="6">
        <v>20</v>
      </c>
      <c r="D86" s="8">
        <v>0.1</v>
      </c>
      <c r="E86" s="9">
        <v>0</v>
      </c>
      <c r="F86" s="8">
        <v>22.9</v>
      </c>
      <c r="G86" s="9">
        <v>91</v>
      </c>
      <c r="H86" s="6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40"/>
      <c r="B87" s="31" t="s">
        <v>145</v>
      </c>
      <c r="C87" s="32">
        <f>SUM(C82:C86)</f>
        <v>515</v>
      </c>
      <c r="D87" s="32">
        <f>SUM(D82:D86)</f>
        <v>20.800000000000004</v>
      </c>
      <c r="E87" s="32">
        <f>SUM(E82:E86)</f>
        <v>22.200000000000003</v>
      </c>
      <c r="F87" s="32">
        <f>SUM(F82:F86)</f>
        <v>77.400000000000006</v>
      </c>
      <c r="G87" s="32">
        <f>SUM(G82:G86)</f>
        <v>595</v>
      </c>
      <c r="H87" s="45"/>
      <c r="I87" s="19"/>
      <c r="J87" s="97"/>
      <c r="K87" s="19"/>
      <c r="L87" s="19"/>
      <c r="M87" s="19"/>
      <c r="N87" s="19"/>
    </row>
    <row r="88" spans="1:14" ht="18.899999999999999" customHeight="1" x14ac:dyDescent="0.3">
      <c r="A88" s="21" t="s">
        <v>146</v>
      </c>
      <c r="B88" s="14" t="s">
        <v>147</v>
      </c>
      <c r="C88" s="21">
        <v>200</v>
      </c>
      <c r="D88" s="21">
        <v>5.8</v>
      </c>
      <c r="E88" s="81">
        <v>6.4</v>
      </c>
      <c r="F88" s="21">
        <v>22.8</v>
      </c>
      <c r="G88" s="21">
        <v>176</v>
      </c>
      <c r="H88" s="6" t="s">
        <v>48</v>
      </c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40"/>
      <c r="B89" s="31" t="s">
        <v>148</v>
      </c>
      <c r="C89" s="32">
        <f>SUM(C88)</f>
        <v>200</v>
      </c>
      <c r="D89" s="32">
        <f>SUM(D88)</f>
        <v>5.8</v>
      </c>
      <c r="E89" s="32">
        <f>SUM(E88)</f>
        <v>6.4</v>
      </c>
      <c r="F89" s="32">
        <f>SUM(F88)</f>
        <v>22.8</v>
      </c>
      <c r="G89" s="32">
        <f>SUM(G88)</f>
        <v>176</v>
      </c>
      <c r="H89" s="37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40"/>
      <c r="B90" s="41" t="s">
        <v>51</v>
      </c>
      <c r="C90" s="32"/>
      <c r="D90" s="34">
        <f>D70+D78+D81+D87+D89</f>
        <v>90.600000000000009</v>
      </c>
      <c r="E90" s="34">
        <f>E70+E78+E81+E87+E89</f>
        <v>89.5</v>
      </c>
      <c r="F90" s="34">
        <f>F70+F78+F81+F87+F89</f>
        <v>348.3</v>
      </c>
      <c r="G90" s="33">
        <f>G70+G78+G81+G87+G89</f>
        <v>2583</v>
      </c>
      <c r="H90" s="37"/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29" t="s">
        <v>57</v>
      </c>
      <c r="B91" s="5"/>
      <c r="C91" s="17"/>
      <c r="D91" s="17"/>
      <c r="E91" s="17"/>
      <c r="F91" s="17"/>
      <c r="G91" s="17"/>
      <c r="H91" s="4"/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09" t="s">
        <v>42</v>
      </c>
      <c r="B92" s="7" t="s">
        <v>182</v>
      </c>
      <c r="C92" s="6">
        <v>200</v>
      </c>
      <c r="D92" s="8">
        <v>7.2</v>
      </c>
      <c r="E92" s="8">
        <v>8.6</v>
      </c>
      <c r="F92" s="8">
        <v>33.200000000000003</v>
      </c>
      <c r="G92" s="9">
        <v>241</v>
      </c>
      <c r="H92" s="13" t="s">
        <v>82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0"/>
      <c r="B93" s="10" t="s">
        <v>1</v>
      </c>
      <c r="C93" s="6">
        <v>30</v>
      </c>
      <c r="D93" s="6">
        <v>7.7</v>
      </c>
      <c r="E93" s="6">
        <v>7.5</v>
      </c>
      <c r="F93" s="9">
        <v>0</v>
      </c>
      <c r="G93" s="9">
        <v>97</v>
      </c>
      <c r="H93" s="6" t="s">
        <v>83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0"/>
      <c r="B94" s="10" t="s">
        <v>0</v>
      </c>
      <c r="C94" s="6">
        <v>40</v>
      </c>
      <c r="D94" s="9">
        <v>3</v>
      </c>
      <c r="E94" s="8">
        <v>1.8</v>
      </c>
      <c r="F94" s="8">
        <v>20.6</v>
      </c>
      <c r="G94" s="9">
        <v>112</v>
      </c>
      <c r="H94" s="6" t="s">
        <v>48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10"/>
      <c r="B95" s="10" t="s">
        <v>8</v>
      </c>
      <c r="C95" s="6">
        <v>205</v>
      </c>
      <c r="D95" s="8">
        <v>0.1</v>
      </c>
      <c r="E95" s="9">
        <v>0</v>
      </c>
      <c r="F95" s="9">
        <v>10</v>
      </c>
      <c r="G95" s="9">
        <v>40</v>
      </c>
      <c r="H95" s="13" t="s">
        <v>98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0"/>
      <c r="B96" s="10" t="s">
        <v>9</v>
      </c>
      <c r="C96" s="6">
        <v>100</v>
      </c>
      <c r="D96" s="8">
        <v>0.2</v>
      </c>
      <c r="E96" s="8">
        <v>0.2</v>
      </c>
      <c r="F96" s="9">
        <v>16</v>
      </c>
      <c r="G96" s="9">
        <v>68</v>
      </c>
      <c r="H96" s="6" t="s">
        <v>48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30"/>
      <c r="B97" s="31" t="s">
        <v>44</v>
      </c>
      <c r="C97" s="32">
        <f>SUM(C92:C96)</f>
        <v>575</v>
      </c>
      <c r="D97" s="34">
        <f>SUM(D92:D96)</f>
        <v>18.2</v>
      </c>
      <c r="E97" s="32">
        <f>SUM(E92:E96)</f>
        <v>18.100000000000001</v>
      </c>
      <c r="F97" s="34">
        <f>SUM(F92:F96)</f>
        <v>79.800000000000011</v>
      </c>
      <c r="G97" s="32">
        <f>SUM(G92:G96)</f>
        <v>558</v>
      </c>
      <c r="H97" s="45"/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12" t="s">
        <v>41</v>
      </c>
      <c r="B98" s="10" t="s">
        <v>183</v>
      </c>
      <c r="C98" s="6">
        <v>100</v>
      </c>
      <c r="D98" s="8">
        <v>2.5</v>
      </c>
      <c r="E98" s="8">
        <v>7.5</v>
      </c>
      <c r="F98" s="8">
        <v>12.5</v>
      </c>
      <c r="G98" s="9">
        <v>129</v>
      </c>
      <c r="H98" s="46" t="s">
        <v>191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13"/>
      <c r="B99" s="10" t="s">
        <v>60</v>
      </c>
      <c r="C99" s="6">
        <v>200</v>
      </c>
      <c r="D99" s="8">
        <v>4.7</v>
      </c>
      <c r="E99" s="8">
        <v>5.2</v>
      </c>
      <c r="F99" s="8">
        <v>19.5</v>
      </c>
      <c r="G99" s="9">
        <v>147</v>
      </c>
      <c r="H99" s="13" t="s">
        <v>105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13"/>
      <c r="B100" s="10" t="s">
        <v>108</v>
      </c>
      <c r="C100" s="15">
        <v>100</v>
      </c>
      <c r="D100" s="8">
        <v>14.2</v>
      </c>
      <c r="E100" s="8">
        <v>8.1999999999999993</v>
      </c>
      <c r="F100" s="8">
        <v>6.9</v>
      </c>
      <c r="G100" s="9">
        <v>160</v>
      </c>
      <c r="H100" s="46" t="s">
        <v>107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3"/>
      <c r="B101" s="10" t="s">
        <v>16</v>
      </c>
      <c r="C101" s="6">
        <v>150</v>
      </c>
      <c r="D101" s="8">
        <v>3.1</v>
      </c>
      <c r="E101" s="8">
        <v>5.4</v>
      </c>
      <c r="F101" s="8">
        <v>20.3</v>
      </c>
      <c r="G101" s="9">
        <v>146</v>
      </c>
      <c r="H101" s="13" t="s">
        <v>111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3"/>
      <c r="B102" s="10" t="s">
        <v>17</v>
      </c>
      <c r="C102" s="6">
        <v>200</v>
      </c>
      <c r="D102" s="8">
        <v>0.2</v>
      </c>
      <c r="E102" s="8">
        <v>0.1</v>
      </c>
      <c r="F102" s="9">
        <v>32</v>
      </c>
      <c r="G102" s="9">
        <v>132</v>
      </c>
      <c r="H102" s="13" t="s">
        <v>112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113"/>
      <c r="B103" s="10" t="s">
        <v>47</v>
      </c>
      <c r="C103" s="6">
        <v>20</v>
      </c>
      <c r="D103" s="8">
        <v>1.3</v>
      </c>
      <c r="E103" s="8">
        <v>0.3</v>
      </c>
      <c r="F103" s="8">
        <v>6.7</v>
      </c>
      <c r="G103" s="9">
        <v>35</v>
      </c>
      <c r="H103" s="6" t="s">
        <v>48</v>
      </c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114"/>
      <c r="B104" s="10" t="s">
        <v>0</v>
      </c>
      <c r="C104" s="6">
        <v>20</v>
      </c>
      <c r="D104" s="8">
        <v>1.5</v>
      </c>
      <c r="E104" s="8">
        <v>0.9</v>
      </c>
      <c r="F104" s="8">
        <v>10.3</v>
      </c>
      <c r="G104" s="9">
        <v>56</v>
      </c>
      <c r="H104" s="13" t="s">
        <v>48</v>
      </c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35"/>
      <c r="B105" s="31" t="s">
        <v>45</v>
      </c>
      <c r="C105" s="32">
        <f>SUM(C98:C104)</f>
        <v>790</v>
      </c>
      <c r="D105" s="32">
        <f>SUM(D98:D104)</f>
        <v>27.5</v>
      </c>
      <c r="E105" s="32">
        <f>SUM(E98:E104)</f>
        <v>27.599999999999998</v>
      </c>
      <c r="F105" s="32">
        <f>SUM(F98:F104)</f>
        <v>108.2</v>
      </c>
      <c r="G105" s="32">
        <f>SUM(G98:G104)</f>
        <v>805</v>
      </c>
      <c r="H105" s="45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09" t="str">
        <f>A79</f>
        <v>полдник</v>
      </c>
      <c r="B106" s="10" t="s">
        <v>6</v>
      </c>
      <c r="C106" s="6">
        <v>200</v>
      </c>
      <c r="D106" s="9">
        <v>0</v>
      </c>
      <c r="E106" s="9">
        <v>0</v>
      </c>
      <c r="F106" s="9">
        <v>23</v>
      </c>
      <c r="G106" s="9">
        <v>92</v>
      </c>
      <c r="H106" s="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1"/>
      <c r="B107" s="10" t="s">
        <v>7</v>
      </c>
      <c r="C107" s="6">
        <v>100</v>
      </c>
      <c r="D107" s="22">
        <v>12.8</v>
      </c>
      <c r="E107" s="23">
        <v>13</v>
      </c>
      <c r="F107" s="22">
        <v>32.4</v>
      </c>
      <c r="G107" s="23">
        <v>302</v>
      </c>
      <c r="H107" s="46" t="s">
        <v>48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35"/>
      <c r="B108" s="31" t="s">
        <v>46</v>
      </c>
      <c r="C108" s="32">
        <f>SUM(C106:C107)</f>
        <v>300</v>
      </c>
      <c r="D108" s="38">
        <f>SUM(D106:D107)</f>
        <v>12.8</v>
      </c>
      <c r="E108" s="39">
        <f>SUM(E106:E107)</f>
        <v>13</v>
      </c>
      <c r="F108" s="38">
        <f>SUM(F106:F107)</f>
        <v>55.4</v>
      </c>
      <c r="G108" s="39">
        <f>SUM(G106:G107)</f>
        <v>394</v>
      </c>
      <c r="H108" s="45"/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06" t="s">
        <v>141</v>
      </c>
      <c r="B109" s="10" t="s">
        <v>39</v>
      </c>
      <c r="C109" s="6">
        <v>60</v>
      </c>
      <c r="D109" s="8">
        <v>0.7</v>
      </c>
      <c r="E109" s="8">
        <v>0.2</v>
      </c>
      <c r="F109" s="8">
        <v>3.5</v>
      </c>
      <c r="G109" s="9">
        <v>19</v>
      </c>
      <c r="H109" s="13" t="s">
        <v>93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07"/>
      <c r="B110" s="14" t="s">
        <v>152</v>
      </c>
      <c r="C110" s="21">
        <v>150</v>
      </c>
      <c r="D110" s="22">
        <v>8.3000000000000007</v>
      </c>
      <c r="E110" s="22">
        <v>13.2</v>
      </c>
      <c r="F110" s="22">
        <v>10.199999999999999</v>
      </c>
      <c r="G110" s="23">
        <v>190</v>
      </c>
      <c r="H110" s="46" t="s">
        <v>153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07"/>
      <c r="B111" s="14" t="s">
        <v>13</v>
      </c>
      <c r="C111" s="21">
        <v>150</v>
      </c>
      <c r="D111" s="22">
        <v>10.1</v>
      </c>
      <c r="E111" s="22">
        <v>6.6</v>
      </c>
      <c r="F111" s="22">
        <v>44.2</v>
      </c>
      <c r="G111" s="23">
        <v>281</v>
      </c>
      <c r="H111" s="13" t="s">
        <v>90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07"/>
      <c r="B112" s="14" t="s">
        <v>149</v>
      </c>
      <c r="C112" s="21">
        <v>200</v>
      </c>
      <c r="D112" s="22">
        <v>0.1</v>
      </c>
      <c r="E112" s="23">
        <v>0</v>
      </c>
      <c r="F112" s="23">
        <v>10</v>
      </c>
      <c r="G112" s="72">
        <v>40</v>
      </c>
      <c r="H112" s="70" t="s">
        <v>150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08"/>
      <c r="B113" s="10" t="s">
        <v>47</v>
      </c>
      <c r="C113" s="6">
        <v>40</v>
      </c>
      <c r="D113" s="8">
        <v>2.6</v>
      </c>
      <c r="E113" s="8">
        <v>0.6</v>
      </c>
      <c r="F113" s="8">
        <v>13.4</v>
      </c>
      <c r="G113" s="9">
        <v>70</v>
      </c>
      <c r="H113" s="6" t="s">
        <v>48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35"/>
      <c r="B114" s="31" t="s">
        <v>145</v>
      </c>
      <c r="C114" s="32">
        <f>SUM(C109:C113)</f>
        <v>600</v>
      </c>
      <c r="D114" s="32">
        <f t="shared" ref="D114:G114" si="3">SUM(D109:D113)</f>
        <v>21.800000000000004</v>
      </c>
      <c r="E114" s="32">
        <f t="shared" si="3"/>
        <v>20.6</v>
      </c>
      <c r="F114" s="32">
        <f t="shared" si="3"/>
        <v>81.300000000000011</v>
      </c>
      <c r="G114" s="32">
        <f t="shared" si="3"/>
        <v>600</v>
      </c>
      <c r="H114" s="45"/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21" t="s">
        <v>146</v>
      </c>
      <c r="B115" s="14" t="s">
        <v>147</v>
      </c>
      <c r="C115" s="21">
        <v>200</v>
      </c>
      <c r="D115" s="21">
        <v>5.8</v>
      </c>
      <c r="E115" s="81">
        <v>6.4</v>
      </c>
      <c r="F115" s="21">
        <v>22.8</v>
      </c>
      <c r="G115" s="21">
        <v>176</v>
      </c>
      <c r="H115" s="6" t="s">
        <v>48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40"/>
      <c r="B116" s="31" t="s">
        <v>148</v>
      </c>
      <c r="C116" s="32">
        <f>SUM(C115)</f>
        <v>200</v>
      </c>
      <c r="D116" s="32">
        <f>SUM(D115)</f>
        <v>5.8</v>
      </c>
      <c r="E116" s="32">
        <f>SUM(E115)</f>
        <v>6.4</v>
      </c>
      <c r="F116" s="32">
        <f>SUM(F115)</f>
        <v>22.8</v>
      </c>
      <c r="G116" s="32">
        <f>SUM(G115)</f>
        <v>176</v>
      </c>
      <c r="H116" s="37"/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40"/>
      <c r="B117" s="41" t="s">
        <v>51</v>
      </c>
      <c r="C117" s="32"/>
      <c r="D117" s="38">
        <f>D97+D105+D108+D114+D116</f>
        <v>86.100000000000009</v>
      </c>
      <c r="E117" s="38">
        <f>E97+E105+E108+E114+E116</f>
        <v>85.700000000000017</v>
      </c>
      <c r="F117" s="39">
        <f>F97+F105+F108+F114+F116</f>
        <v>347.50000000000006</v>
      </c>
      <c r="G117" s="39">
        <f>G97+G105+G108+G114+G116</f>
        <v>2533</v>
      </c>
      <c r="H117" s="45"/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29" t="s">
        <v>61</v>
      </c>
      <c r="B118" s="5"/>
      <c r="C118" s="17"/>
      <c r="D118" s="17"/>
      <c r="E118" s="17"/>
      <c r="F118" s="17"/>
      <c r="G118" s="17"/>
      <c r="H118" s="4"/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09" t="s">
        <v>42</v>
      </c>
      <c r="B119" s="7" t="s">
        <v>189</v>
      </c>
      <c r="C119" s="6">
        <v>200</v>
      </c>
      <c r="D119" s="8">
        <v>5.9</v>
      </c>
      <c r="E119" s="8">
        <v>7.8</v>
      </c>
      <c r="F119" s="8">
        <v>35.5</v>
      </c>
      <c r="G119" s="9">
        <v>246</v>
      </c>
      <c r="H119" s="13" t="s">
        <v>82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0"/>
      <c r="B120" s="10" t="s">
        <v>21</v>
      </c>
      <c r="C120" s="6">
        <v>40</v>
      </c>
      <c r="D120" s="8">
        <v>4.8</v>
      </c>
      <c r="E120" s="9">
        <v>4</v>
      </c>
      <c r="F120" s="8">
        <v>0.3</v>
      </c>
      <c r="G120" s="9">
        <v>57</v>
      </c>
      <c r="H120" s="6" t="s">
        <v>92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0"/>
      <c r="B121" s="10" t="s">
        <v>20</v>
      </c>
      <c r="C121" s="6">
        <v>30</v>
      </c>
      <c r="D121" s="8">
        <v>3.3</v>
      </c>
      <c r="E121" s="8">
        <v>7.2</v>
      </c>
      <c r="F121" s="8">
        <v>10.8</v>
      </c>
      <c r="G121" s="9">
        <v>122</v>
      </c>
      <c r="H121" s="6" t="s">
        <v>91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10"/>
      <c r="B122" s="10" t="s">
        <v>2</v>
      </c>
      <c r="C122" s="6">
        <v>200</v>
      </c>
      <c r="D122" s="8">
        <v>3.6</v>
      </c>
      <c r="E122" s="8">
        <v>3.3</v>
      </c>
      <c r="F122" s="23">
        <v>15</v>
      </c>
      <c r="G122" s="9">
        <v>106</v>
      </c>
      <c r="H122" s="11" t="s">
        <v>84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0"/>
      <c r="B123" s="10" t="s">
        <v>0</v>
      </c>
      <c r="C123" s="6">
        <v>20</v>
      </c>
      <c r="D123" s="8">
        <v>1.5</v>
      </c>
      <c r="E123" s="8">
        <v>0.9</v>
      </c>
      <c r="F123" s="8">
        <v>10.3</v>
      </c>
      <c r="G123" s="9">
        <v>56</v>
      </c>
      <c r="H123" s="6" t="s">
        <v>48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110"/>
      <c r="B124" s="10" t="s">
        <v>9</v>
      </c>
      <c r="C124" s="6">
        <v>100</v>
      </c>
      <c r="D124" s="8">
        <v>0.2</v>
      </c>
      <c r="E124" s="8">
        <v>0.2</v>
      </c>
      <c r="F124" s="9">
        <v>16</v>
      </c>
      <c r="G124" s="9">
        <v>68</v>
      </c>
      <c r="H124" s="6" t="s">
        <v>48</v>
      </c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30"/>
      <c r="B125" s="31" t="s">
        <v>44</v>
      </c>
      <c r="C125" s="32">
        <f>SUM(C119:C124)</f>
        <v>590</v>
      </c>
      <c r="D125" s="34">
        <f>SUM(D119:D124)</f>
        <v>19.3</v>
      </c>
      <c r="E125" s="34">
        <f>SUM(E119:E124)</f>
        <v>23.4</v>
      </c>
      <c r="F125" s="34">
        <f>SUM(F119:F124)</f>
        <v>87.899999999999991</v>
      </c>
      <c r="G125" s="33">
        <f>SUM(G119:G124)</f>
        <v>655</v>
      </c>
      <c r="H125" s="45"/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06" t="s">
        <v>41</v>
      </c>
      <c r="B126" s="10" t="s">
        <v>53</v>
      </c>
      <c r="C126" s="6">
        <v>100</v>
      </c>
      <c r="D126" s="8">
        <v>2.8</v>
      </c>
      <c r="E126" s="8">
        <v>0.3</v>
      </c>
      <c r="F126" s="9">
        <v>10</v>
      </c>
      <c r="G126" s="9">
        <v>53</v>
      </c>
      <c r="H126" s="13" t="s">
        <v>85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07"/>
      <c r="B127" s="14" t="s">
        <v>184</v>
      </c>
      <c r="C127" s="21">
        <v>200</v>
      </c>
      <c r="D127" s="22">
        <v>8.6</v>
      </c>
      <c r="E127" s="22">
        <v>6.3</v>
      </c>
      <c r="F127" s="23">
        <v>18</v>
      </c>
      <c r="G127" s="23">
        <v>167</v>
      </c>
      <c r="H127" s="13" t="s">
        <v>114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07"/>
      <c r="B128" s="10" t="s">
        <v>142</v>
      </c>
      <c r="C128" s="6">
        <v>250</v>
      </c>
      <c r="D128" s="8">
        <v>14.9</v>
      </c>
      <c r="E128" s="8">
        <v>17.3</v>
      </c>
      <c r="F128" s="8">
        <v>46.8</v>
      </c>
      <c r="G128" s="9">
        <v>410</v>
      </c>
      <c r="H128" s="13" t="s">
        <v>115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07"/>
      <c r="B129" s="10" t="s">
        <v>5</v>
      </c>
      <c r="C129" s="6">
        <v>200</v>
      </c>
      <c r="D129" s="22">
        <v>0.2</v>
      </c>
      <c r="E129" s="22">
        <v>0.1</v>
      </c>
      <c r="F129" s="23">
        <v>28</v>
      </c>
      <c r="G129" s="23">
        <v>117</v>
      </c>
      <c r="H129" s="13" t="s">
        <v>89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07"/>
      <c r="B130" s="10" t="s">
        <v>47</v>
      </c>
      <c r="C130" s="6">
        <v>20</v>
      </c>
      <c r="D130" s="8">
        <v>1.3</v>
      </c>
      <c r="E130" s="8">
        <v>0.3</v>
      </c>
      <c r="F130" s="8">
        <v>6.7</v>
      </c>
      <c r="G130" s="9">
        <v>35</v>
      </c>
      <c r="H130" s="6" t="s">
        <v>48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08"/>
      <c r="B131" s="10" t="s">
        <v>0</v>
      </c>
      <c r="C131" s="6">
        <v>20</v>
      </c>
      <c r="D131" s="8">
        <v>1.5</v>
      </c>
      <c r="E131" s="8">
        <v>0.9</v>
      </c>
      <c r="F131" s="8">
        <v>10.3</v>
      </c>
      <c r="G131" s="9">
        <v>56</v>
      </c>
      <c r="H131" s="13" t="s">
        <v>48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50"/>
      <c r="B132" s="31" t="s">
        <v>45</v>
      </c>
      <c r="C132" s="32">
        <f>SUM(C126:C131)</f>
        <v>790</v>
      </c>
      <c r="D132" s="34">
        <f>SUM(D126:D131)</f>
        <v>29.299999999999997</v>
      </c>
      <c r="E132" s="34">
        <f>SUM(E126:E131)</f>
        <v>25.2</v>
      </c>
      <c r="F132" s="32">
        <f>SUM(F126:F131)</f>
        <v>119.8</v>
      </c>
      <c r="G132" s="33">
        <f>SUM(G126:G131)</f>
        <v>838</v>
      </c>
      <c r="H132" s="45"/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09" t="str">
        <f t="shared" ref="A133:G133" si="4">A106</f>
        <v>полдник</v>
      </c>
      <c r="B133" s="10" t="str">
        <f t="shared" si="4"/>
        <v>Сок в индивидуальной упаковке</v>
      </c>
      <c r="C133" s="6">
        <f t="shared" si="4"/>
        <v>200</v>
      </c>
      <c r="D133" s="9">
        <f t="shared" si="4"/>
        <v>0</v>
      </c>
      <c r="E133" s="9">
        <f t="shared" si="4"/>
        <v>0</v>
      </c>
      <c r="F133" s="9">
        <f t="shared" si="4"/>
        <v>23</v>
      </c>
      <c r="G133" s="9">
        <f t="shared" si="4"/>
        <v>92</v>
      </c>
      <c r="H133" s="13" t="s">
        <v>48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1"/>
      <c r="B134" s="10" t="str">
        <f t="shared" ref="B134:G134" si="5">B107</f>
        <v xml:space="preserve">Выпечное изделие </v>
      </c>
      <c r="C134" s="6">
        <f t="shared" si="5"/>
        <v>100</v>
      </c>
      <c r="D134" s="8">
        <f t="shared" si="5"/>
        <v>12.8</v>
      </c>
      <c r="E134" s="9">
        <f t="shared" si="5"/>
        <v>13</v>
      </c>
      <c r="F134" s="8">
        <f t="shared" si="5"/>
        <v>32.4</v>
      </c>
      <c r="G134" s="9">
        <f t="shared" si="5"/>
        <v>302</v>
      </c>
      <c r="H134" s="46" t="s">
        <v>48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35"/>
      <c r="B135" s="31" t="s">
        <v>46</v>
      </c>
      <c r="C135" s="32">
        <f>SUM(C133:C134)</f>
        <v>300</v>
      </c>
      <c r="D135" s="32">
        <f>SUM(D133:D134)</f>
        <v>12.8</v>
      </c>
      <c r="E135" s="32">
        <f>SUM(E133:E134)</f>
        <v>13</v>
      </c>
      <c r="F135" s="32">
        <f>SUM(F133:F134)</f>
        <v>55.4</v>
      </c>
      <c r="G135" s="32">
        <f>SUM(G133:G134)</f>
        <v>394</v>
      </c>
      <c r="H135" s="45"/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06" t="s">
        <v>141</v>
      </c>
      <c r="B136" s="20" t="s">
        <v>50</v>
      </c>
      <c r="C136" s="6">
        <v>60</v>
      </c>
      <c r="D136" s="8">
        <v>0.5</v>
      </c>
      <c r="E136" s="8">
        <v>0.1</v>
      </c>
      <c r="F136" s="8">
        <v>2.1</v>
      </c>
      <c r="G136" s="9">
        <v>11</v>
      </c>
      <c r="H136" s="13" t="s">
        <v>99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07"/>
      <c r="B137" s="16" t="s">
        <v>109</v>
      </c>
      <c r="C137" s="6">
        <v>100</v>
      </c>
      <c r="D137" s="22">
        <v>15.8</v>
      </c>
      <c r="E137" s="22">
        <v>14.3</v>
      </c>
      <c r="F137" s="22">
        <v>16.8</v>
      </c>
      <c r="G137" s="23">
        <v>284</v>
      </c>
      <c r="H137" s="13" t="s">
        <v>87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07"/>
      <c r="B138" s="14" t="s">
        <v>55</v>
      </c>
      <c r="C138" s="21">
        <v>150</v>
      </c>
      <c r="D138" s="22">
        <v>5.4</v>
      </c>
      <c r="E138" s="22">
        <v>4.8</v>
      </c>
      <c r="F138" s="23">
        <v>32</v>
      </c>
      <c r="G138" s="23">
        <v>194</v>
      </c>
      <c r="H138" s="13" t="s">
        <v>102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7"/>
      <c r="B139" s="10" t="s">
        <v>181</v>
      </c>
      <c r="C139" s="6">
        <v>200</v>
      </c>
      <c r="D139" s="8">
        <v>0.1</v>
      </c>
      <c r="E139" s="9">
        <v>0</v>
      </c>
      <c r="F139" s="9">
        <v>10</v>
      </c>
      <c r="G139" s="9">
        <v>40</v>
      </c>
      <c r="H139" s="13" t="s">
        <v>113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08"/>
      <c r="B140" s="10" t="s">
        <v>47</v>
      </c>
      <c r="C140" s="6">
        <v>40</v>
      </c>
      <c r="D140" s="8">
        <v>2.6</v>
      </c>
      <c r="E140" s="8">
        <v>0.6</v>
      </c>
      <c r="F140" s="8">
        <v>13.4</v>
      </c>
      <c r="G140" s="9">
        <v>70</v>
      </c>
      <c r="H140" s="6" t="s">
        <v>48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40"/>
      <c r="B141" s="31" t="s">
        <v>145</v>
      </c>
      <c r="C141" s="39">
        <f>SUM(C136:C140)</f>
        <v>550</v>
      </c>
      <c r="D141" s="38">
        <f t="shared" ref="D141:G141" si="6">SUM(D136:D140)</f>
        <v>24.400000000000006</v>
      </c>
      <c r="E141" s="38">
        <f t="shared" si="6"/>
        <v>19.8</v>
      </c>
      <c r="F141" s="38">
        <f t="shared" si="6"/>
        <v>74.300000000000011</v>
      </c>
      <c r="G141" s="39">
        <f t="shared" si="6"/>
        <v>599</v>
      </c>
      <c r="H141" s="45"/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21" t="s">
        <v>146</v>
      </c>
      <c r="B142" s="14" t="s">
        <v>147</v>
      </c>
      <c r="C142" s="21">
        <v>200</v>
      </c>
      <c r="D142" s="21">
        <v>5.8</v>
      </c>
      <c r="E142" s="81">
        <v>6.4</v>
      </c>
      <c r="F142" s="21">
        <v>22.8</v>
      </c>
      <c r="G142" s="21">
        <v>176</v>
      </c>
      <c r="H142" s="6" t="s">
        <v>48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40"/>
      <c r="B143" s="31" t="s">
        <v>148</v>
      </c>
      <c r="C143" s="32">
        <f>SUM(C142)</f>
        <v>200</v>
      </c>
      <c r="D143" s="32">
        <f>SUM(D142)</f>
        <v>5.8</v>
      </c>
      <c r="E143" s="32">
        <f>SUM(E142)</f>
        <v>6.4</v>
      </c>
      <c r="F143" s="32">
        <f>SUM(F142)</f>
        <v>22.8</v>
      </c>
      <c r="G143" s="32">
        <f>SUM(G142)</f>
        <v>176</v>
      </c>
      <c r="H143" s="37"/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40"/>
      <c r="B144" s="41" t="s">
        <v>51</v>
      </c>
      <c r="C144" s="32"/>
      <c r="D144" s="34">
        <f>D125+D132+D135+D141+D143</f>
        <v>91.6</v>
      </c>
      <c r="E144" s="34">
        <f>E125+E132+E135+E141+E143</f>
        <v>87.8</v>
      </c>
      <c r="F144" s="33">
        <f>F125+F132+F135+F141+F143</f>
        <v>360.2</v>
      </c>
      <c r="G144" s="33">
        <f>G125+G132+G135+G141+G143</f>
        <v>2662</v>
      </c>
      <c r="H144" s="37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29" t="s">
        <v>159</v>
      </c>
      <c r="B145" s="78"/>
      <c r="C145" s="66"/>
      <c r="D145" s="79"/>
      <c r="E145" s="79"/>
      <c r="F145" s="71"/>
      <c r="G145" s="71"/>
      <c r="H145" s="69"/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06" t="s">
        <v>42</v>
      </c>
      <c r="B146" s="80" t="s">
        <v>160</v>
      </c>
      <c r="C146" s="21">
        <v>180</v>
      </c>
      <c r="D146" s="81">
        <v>12.4</v>
      </c>
      <c r="E146" s="81">
        <v>15.5</v>
      </c>
      <c r="F146" s="81">
        <v>39.6</v>
      </c>
      <c r="G146" s="72">
        <v>354</v>
      </c>
      <c r="H146" s="46" t="s">
        <v>157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07"/>
      <c r="B147" s="10" t="s">
        <v>181</v>
      </c>
      <c r="C147" s="6">
        <v>200</v>
      </c>
      <c r="D147" s="8">
        <v>0.1</v>
      </c>
      <c r="E147" s="9">
        <v>0</v>
      </c>
      <c r="F147" s="9">
        <v>10</v>
      </c>
      <c r="G147" s="9">
        <v>40</v>
      </c>
      <c r="H147" s="13" t="s">
        <v>113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07"/>
      <c r="B148" s="4" t="s">
        <v>64</v>
      </c>
      <c r="C148" s="6">
        <v>115</v>
      </c>
      <c r="D148" s="6">
        <v>3.5</v>
      </c>
      <c r="E148" s="6">
        <v>3.7</v>
      </c>
      <c r="F148" s="8">
        <v>10.8</v>
      </c>
      <c r="G148" s="9">
        <v>83</v>
      </c>
      <c r="H148" s="13" t="s">
        <v>48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08"/>
      <c r="B149" s="10" t="s">
        <v>9</v>
      </c>
      <c r="C149" s="6">
        <v>150</v>
      </c>
      <c r="D149" s="8">
        <v>0.3</v>
      </c>
      <c r="E149" s="8">
        <v>0.3</v>
      </c>
      <c r="F149" s="9">
        <v>24</v>
      </c>
      <c r="G149" s="9">
        <v>100</v>
      </c>
      <c r="H149" s="6" t="s">
        <v>48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30"/>
      <c r="B150" s="31" t="s">
        <v>44</v>
      </c>
      <c r="C150" s="32">
        <f>SUM(C146:C149)</f>
        <v>645</v>
      </c>
      <c r="D150" s="32">
        <f>SUM(D146:D149)</f>
        <v>16.3</v>
      </c>
      <c r="E150" s="32">
        <f>SUM(E146:E149)</f>
        <v>19.5</v>
      </c>
      <c r="F150" s="32">
        <f>SUM(F146:F149)</f>
        <v>84.4</v>
      </c>
      <c r="G150" s="32">
        <f>SUM(G146:G149)</f>
        <v>577</v>
      </c>
      <c r="H150" s="94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32" t="s">
        <v>41</v>
      </c>
      <c r="B151" s="10" t="s">
        <v>78</v>
      </c>
      <c r="C151" s="6">
        <v>100</v>
      </c>
      <c r="D151" s="8">
        <v>1.4</v>
      </c>
      <c r="E151" s="8">
        <v>8.1999999999999993</v>
      </c>
      <c r="F151" s="9">
        <v>10</v>
      </c>
      <c r="G151" s="9">
        <v>142</v>
      </c>
      <c r="H151" s="13" t="s">
        <v>122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33"/>
      <c r="B152" s="19" t="s">
        <v>194</v>
      </c>
      <c r="C152" s="21">
        <v>200</v>
      </c>
      <c r="D152" s="81">
        <v>7.9</v>
      </c>
      <c r="E152" s="81">
        <v>4.0999999999999996</v>
      </c>
      <c r="F152" s="81">
        <v>12.4</v>
      </c>
      <c r="G152" s="72">
        <v>118</v>
      </c>
      <c r="H152" s="13" t="s">
        <v>193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33"/>
      <c r="B153" s="14" t="s">
        <v>127</v>
      </c>
      <c r="C153" s="6">
        <v>110</v>
      </c>
      <c r="D153" s="8">
        <v>14.6</v>
      </c>
      <c r="E153" s="8">
        <v>14.8</v>
      </c>
      <c r="F153" s="8">
        <v>14.1</v>
      </c>
      <c r="G153" s="9">
        <v>258</v>
      </c>
      <c r="H153" s="58" t="s">
        <v>131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33"/>
      <c r="B154" s="14" t="s">
        <v>13</v>
      </c>
      <c r="C154" s="21">
        <v>150</v>
      </c>
      <c r="D154" s="22">
        <v>8.4</v>
      </c>
      <c r="E154" s="22">
        <v>5.5</v>
      </c>
      <c r="F154" s="22">
        <v>36.799999999999997</v>
      </c>
      <c r="G154" s="23">
        <v>234</v>
      </c>
      <c r="H154" s="13" t="s">
        <v>90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33"/>
      <c r="B155" s="10" t="s">
        <v>79</v>
      </c>
      <c r="C155" s="6">
        <v>200</v>
      </c>
      <c r="D155" s="8">
        <v>0.5</v>
      </c>
      <c r="E155" s="8">
        <v>0.1</v>
      </c>
      <c r="F155" s="9">
        <v>32</v>
      </c>
      <c r="G155" s="9">
        <v>133</v>
      </c>
      <c r="H155" s="13" t="s">
        <v>96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33"/>
      <c r="B156" s="10" t="s">
        <v>47</v>
      </c>
      <c r="C156" s="6">
        <v>20</v>
      </c>
      <c r="D156" s="8">
        <v>1.3</v>
      </c>
      <c r="E156" s="8">
        <v>0.3</v>
      </c>
      <c r="F156" s="8">
        <v>6.7</v>
      </c>
      <c r="G156" s="9">
        <v>35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34"/>
      <c r="B157" s="10" t="s">
        <v>0</v>
      </c>
      <c r="C157" s="6">
        <v>20</v>
      </c>
      <c r="D157" s="8">
        <v>1.5</v>
      </c>
      <c r="E157" s="8">
        <v>0.9</v>
      </c>
      <c r="F157" s="8">
        <v>10.3</v>
      </c>
      <c r="G157" s="9">
        <v>56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50"/>
      <c r="B158" s="31" t="s">
        <v>45</v>
      </c>
      <c r="C158" s="32">
        <f>SUM(C151:C157)</f>
        <v>800</v>
      </c>
      <c r="D158" s="32">
        <f>SUM(D151:D157)</f>
        <v>35.599999999999994</v>
      </c>
      <c r="E158" s="34">
        <f>SUM(E151:E157)</f>
        <v>33.9</v>
      </c>
      <c r="F158" s="34">
        <f>SUM(F151:F157)</f>
        <v>122.3</v>
      </c>
      <c r="G158" s="32">
        <f>SUM(G151:G157)</f>
        <v>976</v>
      </c>
      <c r="H158" s="37"/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09" t="str">
        <f>A133</f>
        <v>полдник</v>
      </c>
      <c r="B159" s="10" t="s">
        <v>177</v>
      </c>
      <c r="C159" s="6">
        <v>200</v>
      </c>
      <c r="D159" s="9">
        <v>6</v>
      </c>
      <c r="E159" s="9">
        <v>3</v>
      </c>
      <c r="F159" s="8">
        <v>19.600000000000001</v>
      </c>
      <c r="G159" s="9">
        <v>128</v>
      </c>
      <c r="H159" s="13" t="s">
        <v>48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1"/>
      <c r="B160" s="10" t="str">
        <f>'12 лет 5ти раз'!B160</f>
        <v xml:space="preserve">Выпечное изделие </v>
      </c>
      <c r="C160" s="44">
        <f>'12 лет 5ти раз'!C160</f>
        <v>100</v>
      </c>
      <c r="D160" s="8">
        <f>'12 лет 5ти раз'!D160</f>
        <v>12.8</v>
      </c>
      <c r="E160" s="9">
        <f>'12 лет 5ти раз'!E160</f>
        <v>13</v>
      </c>
      <c r="F160" s="8">
        <f>'12 лет 5ти раз'!F160</f>
        <v>32.4</v>
      </c>
      <c r="G160" s="9">
        <f>'12 лет 5ти раз'!G160</f>
        <v>302</v>
      </c>
      <c r="H160" s="91" t="str">
        <f>'12 лет 5ти раз'!H160</f>
        <v>тк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35"/>
      <c r="B161" s="31" t="str">
        <f>B135</f>
        <v>итого за полдник:</v>
      </c>
      <c r="C161" s="32">
        <f>SUM(C159:C160)</f>
        <v>300</v>
      </c>
      <c r="D161" s="32">
        <f>SUM(D159:D160)</f>
        <v>18.8</v>
      </c>
      <c r="E161" s="32">
        <f>SUM(E159:E160)</f>
        <v>16</v>
      </c>
      <c r="F161" s="32">
        <f>SUM(F159:F160)</f>
        <v>52</v>
      </c>
      <c r="G161" s="32">
        <f>SUM(G159:G160)</f>
        <v>430</v>
      </c>
      <c r="H161" s="45"/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06" t="s">
        <v>141</v>
      </c>
      <c r="B162" s="10" t="s">
        <v>39</v>
      </c>
      <c r="C162" s="6">
        <v>60</v>
      </c>
      <c r="D162" s="8">
        <v>0.7</v>
      </c>
      <c r="E162" s="8">
        <v>0.2</v>
      </c>
      <c r="F162" s="8">
        <v>3.5</v>
      </c>
      <c r="G162" s="9">
        <v>19</v>
      </c>
      <c r="H162" s="13" t="s">
        <v>93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07"/>
      <c r="B163" s="14" t="s">
        <v>195</v>
      </c>
      <c r="C163" s="21">
        <v>250</v>
      </c>
      <c r="D163" s="21">
        <v>14.8</v>
      </c>
      <c r="E163" s="21">
        <v>15.9</v>
      </c>
      <c r="F163" s="81">
        <v>40.200000000000003</v>
      </c>
      <c r="G163" s="21">
        <v>370</v>
      </c>
      <c r="H163" s="13" t="s">
        <v>163</v>
      </c>
      <c r="I163" s="19"/>
      <c r="J163" s="60"/>
      <c r="K163" s="19"/>
      <c r="L163" s="19"/>
      <c r="M163" s="19"/>
      <c r="N163" s="19"/>
    </row>
    <row r="164" spans="1:14" ht="18.899999999999999" customHeight="1" x14ac:dyDescent="0.3">
      <c r="A164" s="107"/>
      <c r="B164" s="14" t="s">
        <v>149</v>
      </c>
      <c r="C164" s="21">
        <v>200</v>
      </c>
      <c r="D164" s="22">
        <v>0.1</v>
      </c>
      <c r="E164" s="23">
        <v>0</v>
      </c>
      <c r="F164" s="23">
        <v>10</v>
      </c>
      <c r="G164" s="72">
        <v>40</v>
      </c>
      <c r="H164" s="70" t="s">
        <v>150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108"/>
      <c r="B165" s="10" t="s">
        <v>47</v>
      </c>
      <c r="C165" s="6">
        <v>40</v>
      </c>
      <c r="D165" s="8">
        <v>2.6</v>
      </c>
      <c r="E165" s="8">
        <v>0.6</v>
      </c>
      <c r="F165" s="8">
        <v>13.4</v>
      </c>
      <c r="G165" s="9">
        <v>70</v>
      </c>
      <c r="H165" s="6" t="s">
        <v>48</v>
      </c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40"/>
      <c r="B166" s="31" t="s">
        <v>145</v>
      </c>
      <c r="C166" s="32">
        <f>SUM(C162:C165)</f>
        <v>550</v>
      </c>
      <c r="D166" s="32">
        <f t="shared" ref="D166:G166" si="7">SUM(D162:D165)</f>
        <v>18.2</v>
      </c>
      <c r="E166" s="32">
        <f t="shared" si="7"/>
        <v>16.700000000000003</v>
      </c>
      <c r="F166" s="32">
        <f t="shared" si="7"/>
        <v>67.100000000000009</v>
      </c>
      <c r="G166" s="32">
        <f t="shared" si="7"/>
        <v>499</v>
      </c>
      <c r="H166" s="37"/>
      <c r="I166" s="19"/>
      <c r="J166" s="97"/>
      <c r="K166" s="19"/>
      <c r="L166" s="19"/>
      <c r="M166" s="19"/>
      <c r="N166" s="19"/>
    </row>
    <row r="167" spans="1:14" ht="18.899999999999999" customHeight="1" x14ac:dyDescent="0.3">
      <c r="A167" s="21" t="s">
        <v>146</v>
      </c>
      <c r="B167" s="14" t="s">
        <v>147</v>
      </c>
      <c r="C167" s="21">
        <v>200</v>
      </c>
      <c r="D167" s="21">
        <v>5.8</v>
      </c>
      <c r="E167" s="81">
        <v>6.4</v>
      </c>
      <c r="F167" s="21">
        <v>22.8</v>
      </c>
      <c r="G167" s="21">
        <v>176</v>
      </c>
      <c r="H167" s="6" t="s">
        <v>48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40"/>
      <c r="B168" s="31" t="s">
        <v>148</v>
      </c>
      <c r="C168" s="32">
        <f>SUM(C167)</f>
        <v>200</v>
      </c>
      <c r="D168" s="32">
        <f>SUM(D167)</f>
        <v>5.8</v>
      </c>
      <c r="E168" s="32">
        <f>SUM(E167)</f>
        <v>6.4</v>
      </c>
      <c r="F168" s="32">
        <f>SUM(F167)</f>
        <v>22.8</v>
      </c>
      <c r="G168" s="32">
        <f>SUM(G167)</f>
        <v>176</v>
      </c>
      <c r="H168" s="37"/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40"/>
      <c r="B169" s="41" t="s">
        <v>51</v>
      </c>
      <c r="C169" s="32"/>
      <c r="D169" s="34">
        <f>D150+D158+D161+D166+D168</f>
        <v>94.699999999999989</v>
      </c>
      <c r="E169" s="34">
        <f>E150+E158+E161+E166+E168</f>
        <v>92.500000000000014</v>
      </c>
      <c r="F169" s="34">
        <f>F150+F158+F161+F166+F168</f>
        <v>348.6</v>
      </c>
      <c r="G169" s="32">
        <f>G150+G158+G161+G166+G168</f>
        <v>2658</v>
      </c>
      <c r="H169" s="37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29" t="s">
        <v>165</v>
      </c>
      <c r="B170" s="78"/>
      <c r="C170" s="66"/>
      <c r="D170" s="71"/>
      <c r="E170" s="66"/>
      <c r="F170" s="66"/>
      <c r="G170" s="66"/>
      <c r="H170" s="69"/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6" t="s">
        <v>42</v>
      </c>
      <c r="B171" s="7" t="s">
        <v>161</v>
      </c>
      <c r="C171" s="6">
        <v>170</v>
      </c>
      <c r="D171" s="8">
        <v>22.6</v>
      </c>
      <c r="E171" s="8">
        <v>19.899999999999999</v>
      </c>
      <c r="F171" s="8">
        <v>34.700000000000003</v>
      </c>
      <c r="G171" s="9">
        <v>415</v>
      </c>
      <c r="H171" s="13" t="s">
        <v>97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7"/>
      <c r="B172" s="10" t="s">
        <v>8</v>
      </c>
      <c r="C172" s="6">
        <v>205</v>
      </c>
      <c r="D172" s="8">
        <v>0.1</v>
      </c>
      <c r="E172" s="9">
        <v>0</v>
      </c>
      <c r="F172" s="9">
        <v>10</v>
      </c>
      <c r="G172" s="9">
        <v>40</v>
      </c>
      <c r="H172" s="13" t="s">
        <v>98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07"/>
      <c r="B173" s="7" t="s">
        <v>200</v>
      </c>
      <c r="C173" s="6">
        <v>20</v>
      </c>
      <c r="D173" s="8">
        <v>0.4</v>
      </c>
      <c r="E173" s="8">
        <v>1.6</v>
      </c>
      <c r="F173" s="9">
        <v>19</v>
      </c>
      <c r="G173" s="9">
        <v>94</v>
      </c>
      <c r="H173" s="13" t="s">
        <v>48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8"/>
      <c r="B174" s="10" t="s">
        <v>9</v>
      </c>
      <c r="C174" s="6">
        <v>150</v>
      </c>
      <c r="D174" s="6">
        <v>0.3</v>
      </c>
      <c r="E174" s="6">
        <v>0.3</v>
      </c>
      <c r="F174" s="9">
        <v>24</v>
      </c>
      <c r="G174" s="9">
        <v>102</v>
      </c>
      <c r="H174" s="13" t="s">
        <v>48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30"/>
      <c r="B175" s="31" t="s">
        <v>44</v>
      </c>
      <c r="C175" s="32">
        <f>SUM(C171:C174)</f>
        <v>545</v>
      </c>
      <c r="D175" s="32">
        <f>SUM(D171:D174)</f>
        <v>23.400000000000002</v>
      </c>
      <c r="E175" s="32">
        <f>SUM(E171:E174)</f>
        <v>21.8</v>
      </c>
      <c r="F175" s="32">
        <f>SUM(F171:F174)</f>
        <v>87.7</v>
      </c>
      <c r="G175" s="32">
        <f>SUM(G171:G174)</f>
        <v>651</v>
      </c>
      <c r="H175" s="37"/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32" t="s">
        <v>41</v>
      </c>
      <c r="B176" s="20" t="s">
        <v>50</v>
      </c>
      <c r="C176" s="6">
        <v>100</v>
      </c>
      <c r="D176" s="8">
        <v>0.8</v>
      </c>
      <c r="E176" s="8">
        <v>0.1</v>
      </c>
      <c r="F176" s="8">
        <v>3.5</v>
      </c>
      <c r="G176" s="9">
        <v>18</v>
      </c>
      <c r="H176" s="13" t="s">
        <v>99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133"/>
      <c r="B177" s="14" t="s">
        <v>171</v>
      </c>
      <c r="C177" s="21">
        <v>200</v>
      </c>
      <c r="D177" s="22">
        <v>2.9</v>
      </c>
      <c r="E177" s="22">
        <v>3.8</v>
      </c>
      <c r="F177" s="22">
        <v>17.5</v>
      </c>
      <c r="G177" s="23">
        <v>117</v>
      </c>
      <c r="H177" s="13" t="s">
        <v>170</v>
      </c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33"/>
      <c r="B178" s="16" t="s">
        <v>140</v>
      </c>
      <c r="C178" s="6">
        <v>100</v>
      </c>
      <c r="D178" s="8">
        <v>13.5</v>
      </c>
      <c r="E178" s="8">
        <v>16.7</v>
      </c>
      <c r="F178" s="8">
        <v>3.9</v>
      </c>
      <c r="G178" s="9">
        <v>218</v>
      </c>
      <c r="H178" s="13" t="s">
        <v>95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33"/>
      <c r="B179" s="14" t="s">
        <v>55</v>
      </c>
      <c r="C179" s="21">
        <v>150</v>
      </c>
      <c r="D179" s="22">
        <v>5.4</v>
      </c>
      <c r="E179" s="22">
        <v>4.8</v>
      </c>
      <c r="F179" s="23">
        <v>32</v>
      </c>
      <c r="G179" s="23">
        <v>194</v>
      </c>
      <c r="H179" s="13" t="s">
        <v>102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33"/>
      <c r="B180" s="10" t="s">
        <v>10</v>
      </c>
      <c r="C180" s="6">
        <v>200</v>
      </c>
      <c r="D180" s="8">
        <v>0.5</v>
      </c>
      <c r="E180" s="8">
        <v>0.1</v>
      </c>
      <c r="F180" s="9">
        <v>32</v>
      </c>
      <c r="G180" s="9">
        <v>133</v>
      </c>
      <c r="H180" s="13" t="s">
        <v>96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133"/>
      <c r="B181" s="10" t="s">
        <v>47</v>
      </c>
      <c r="C181" s="6">
        <v>20</v>
      </c>
      <c r="D181" s="8">
        <v>1.3</v>
      </c>
      <c r="E181" s="8">
        <v>0.3</v>
      </c>
      <c r="F181" s="8">
        <v>6.7</v>
      </c>
      <c r="G181" s="9">
        <v>35</v>
      </c>
      <c r="H181" s="6" t="s">
        <v>48</v>
      </c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34"/>
      <c r="B182" s="10" t="s">
        <v>0</v>
      </c>
      <c r="C182" s="6">
        <v>20</v>
      </c>
      <c r="D182" s="8">
        <v>1.5</v>
      </c>
      <c r="E182" s="8">
        <v>0.9</v>
      </c>
      <c r="F182" s="8">
        <v>10.3</v>
      </c>
      <c r="G182" s="9">
        <v>56</v>
      </c>
      <c r="H182" s="6" t="s">
        <v>48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50"/>
      <c r="B183" s="31" t="s">
        <v>45</v>
      </c>
      <c r="C183" s="32">
        <f>SUM(C176:C182)</f>
        <v>790</v>
      </c>
      <c r="D183" s="32">
        <f>SUM(D176:D182)</f>
        <v>25.900000000000002</v>
      </c>
      <c r="E183" s="34">
        <f>SUM(E176:E182)</f>
        <v>26.7</v>
      </c>
      <c r="F183" s="32">
        <f>SUM(F176:F182)</f>
        <v>105.9</v>
      </c>
      <c r="G183" s="32">
        <f>SUM(G176:G182)</f>
        <v>771</v>
      </c>
      <c r="H183" s="37"/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09" t="str">
        <f>A159</f>
        <v>полдник</v>
      </c>
      <c r="B184" s="10" t="str">
        <f t="shared" ref="B184:H185" si="8">B133</f>
        <v>Сок в индивидуальной упаковке</v>
      </c>
      <c r="C184" s="44">
        <f t="shared" si="8"/>
        <v>200</v>
      </c>
      <c r="D184" s="9">
        <f t="shared" si="8"/>
        <v>0</v>
      </c>
      <c r="E184" s="9">
        <f t="shared" si="8"/>
        <v>0</v>
      </c>
      <c r="F184" s="9">
        <f t="shared" si="8"/>
        <v>23</v>
      </c>
      <c r="G184" s="9">
        <f t="shared" si="8"/>
        <v>92</v>
      </c>
      <c r="H184" s="90" t="str">
        <f t="shared" si="8"/>
        <v>тк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11"/>
      <c r="B185" s="10" t="str">
        <f t="shared" si="8"/>
        <v xml:space="preserve">Выпечное изделие </v>
      </c>
      <c r="C185" s="44">
        <f t="shared" si="8"/>
        <v>100</v>
      </c>
      <c r="D185" s="8">
        <f t="shared" si="8"/>
        <v>12.8</v>
      </c>
      <c r="E185" s="9">
        <f t="shared" si="8"/>
        <v>13</v>
      </c>
      <c r="F185" s="8">
        <f t="shared" si="8"/>
        <v>32.4</v>
      </c>
      <c r="G185" s="9">
        <f t="shared" si="8"/>
        <v>302</v>
      </c>
      <c r="H185" s="91" t="str">
        <f t="shared" si="8"/>
        <v>тк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35"/>
      <c r="B186" s="31" t="str">
        <f t="shared" ref="B186:G186" si="9">B161</f>
        <v>итого за полдник:</v>
      </c>
      <c r="C186" s="32">
        <f t="shared" si="9"/>
        <v>300</v>
      </c>
      <c r="D186" s="32">
        <f t="shared" si="9"/>
        <v>18.8</v>
      </c>
      <c r="E186" s="32">
        <f t="shared" si="9"/>
        <v>16</v>
      </c>
      <c r="F186" s="32">
        <f t="shared" si="9"/>
        <v>52</v>
      </c>
      <c r="G186" s="32">
        <f t="shared" si="9"/>
        <v>430</v>
      </c>
      <c r="H186" s="45"/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06" t="s">
        <v>141</v>
      </c>
      <c r="B187" s="14" t="s">
        <v>169</v>
      </c>
      <c r="C187" s="72">
        <v>100</v>
      </c>
      <c r="D187" s="81">
        <v>14.2</v>
      </c>
      <c r="E187" s="81">
        <v>15.2</v>
      </c>
      <c r="F187" s="81">
        <v>12.5</v>
      </c>
      <c r="G187" s="72">
        <v>245</v>
      </c>
      <c r="H187" s="13" t="s">
        <v>168</v>
      </c>
      <c r="I187" s="19"/>
      <c r="J187" s="60"/>
      <c r="K187" s="19"/>
      <c r="L187" s="19"/>
      <c r="M187" s="19"/>
      <c r="N187" s="19"/>
    </row>
    <row r="188" spans="1:14" ht="18.899999999999999" customHeight="1" x14ac:dyDescent="0.3">
      <c r="A188" s="107"/>
      <c r="B188" s="10" t="s">
        <v>16</v>
      </c>
      <c r="C188" s="6">
        <v>150</v>
      </c>
      <c r="D188" s="8">
        <v>3.1</v>
      </c>
      <c r="E188" s="8">
        <v>5.4</v>
      </c>
      <c r="F188" s="8">
        <v>20.3</v>
      </c>
      <c r="G188" s="9">
        <v>146</v>
      </c>
      <c r="H188" s="13" t="s">
        <v>111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107"/>
      <c r="B189" s="10" t="s">
        <v>181</v>
      </c>
      <c r="C189" s="6">
        <v>200</v>
      </c>
      <c r="D189" s="8">
        <v>0.1</v>
      </c>
      <c r="E189" s="9">
        <v>0</v>
      </c>
      <c r="F189" s="9">
        <v>10</v>
      </c>
      <c r="G189" s="9">
        <v>40</v>
      </c>
      <c r="H189" s="13" t="s">
        <v>113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107"/>
      <c r="B190" s="10" t="s">
        <v>47</v>
      </c>
      <c r="C190" s="6">
        <v>40</v>
      </c>
      <c r="D190" s="8">
        <v>2.6</v>
      </c>
      <c r="E190" s="8">
        <v>0.6</v>
      </c>
      <c r="F190" s="8">
        <v>13.4</v>
      </c>
      <c r="G190" s="9">
        <v>70</v>
      </c>
      <c r="H190" s="6" t="s">
        <v>48</v>
      </c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108"/>
      <c r="B191" s="10" t="str">
        <f>$B$86</f>
        <v>Кондитерское изделие (зефир, нуга, пастила)</v>
      </c>
      <c r="C191" s="6">
        <v>20</v>
      </c>
      <c r="D191" s="8">
        <v>0.1</v>
      </c>
      <c r="E191" s="9">
        <v>0</v>
      </c>
      <c r="F191" s="8">
        <v>22.9</v>
      </c>
      <c r="G191" s="9">
        <v>91</v>
      </c>
      <c r="H191" s="6" t="s">
        <v>48</v>
      </c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40"/>
      <c r="B192" s="31" t="s">
        <v>145</v>
      </c>
      <c r="C192" s="33">
        <f>SUM(C187:C191)</f>
        <v>510</v>
      </c>
      <c r="D192" s="34">
        <f t="shared" ref="D192:G192" si="10">SUM(D187:D191)</f>
        <v>20.100000000000005</v>
      </c>
      <c r="E192" s="34">
        <f t="shared" si="10"/>
        <v>21.200000000000003</v>
      </c>
      <c r="F192" s="34">
        <f t="shared" si="10"/>
        <v>79.099999999999994</v>
      </c>
      <c r="G192" s="33">
        <f t="shared" si="10"/>
        <v>592</v>
      </c>
      <c r="H192" s="37"/>
      <c r="I192" s="19"/>
      <c r="J192" s="19"/>
      <c r="K192" s="19"/>
      <c r="L192" s="19"/>
      <c r="M192" s="19"/>
      <c r="N192" s="19"/>
    </row>
    <row r="193" spans="1:14" ht="18.899999999999999" customHeight="1" x14ac:dyDescent="0.3">
      <c r="A193" s="21" t="s">
        <v>146</v>
      </c>
      <c r="B193" s="14" t="s">
        <v>147</v>
      </c>
      <c r="C193" s="21">
        <v>200</v>
      </c>
      <c r="D193" s="21">
        <v>5.8</v>
      </c>
      <c r="E193" s="81">
        <v>6.4</v>
      </c>
      <c r="F193" s="21">
        <v>22.8</v>
      </c>
      <c r="G193" s="21">
        <v>176</v>
      </c>
      <c r="H193" s="6" t="s">
        <v>48</v>
      </c>
      <c r="I193" s="19"/>
      <c r="J193" s="19"/>
      <c r="K193" s="19"/>
      <c r="L193" s="19"/>
      <c r="M193" s="19"/>
      <c r="N193" s="19"/>
    </row>
    <row r="194" spans="1:14" ht="18.899999999999999" customHeight="1" x14ac:dyDescent="0.3">
      <c r="A194" s="40"/>
      <c r="B194" s="31" t="s">
        <v>148</v>
      </c>
      <c r="C194" s="32">
        <f>SUM(C193)</f>
        <v>200</v>
      </c>
      <c r="D194" s="32">
        <f>SUM(D193)</f>
        <v>5.8</v>
      </c>
      <c r="E194" s="32">
        <f>SUM(E193)</f>
        <v>6.4</v>
      </c>
      <c r="F194" s="32">
        <f>SUM(F193)</f>
        <v>22.8</v>
      </c>
      <c r="G194" s="32">
        <f>SUM(G193)</f>
        <v>176</v>
      </c>
      <c r="H194" s="37"/>
      <c r="I194" s="19"/>
      <c r="J194" s="19"/>
      <c r="K194" s="19"/>
      <c r="L194" s="19"/>
      <c r="M194" s="19"/>
      <c r="N194" s="19"/>
    </row>
    <row r="195" spans="1:14" ht="18.899999999999999" customHeight="1" x14ac:dyDescent="0.3">
      <c r="A195" s="40"/>
      <c r="B195" s="41" t="s">
        <v>51</v>
      </c>
      <c r="C195" s="32"/>
      <c r="D195" s="33">
        <f>D175+D183+D186+D192+D194</f>
        <v>94.000000000000014</v>
      </c>
      <c r="E195" s="33">
        <f>E175+E183+E186+E192+E194</f>
        <v>92.100000000000009</v>
      </c>
      <c r="F195" s="32">
        <f>F175+F183+F186+F192+F194</f>
        <v>347.50000000000006</v>
      </c>
      <c r="G195" s="32">
        <f>G175+G183+G186+G192+G194</f>
        <v>2620</v>
      </c>
      <c r="H195" s="37"/>
      <c r="I195" s="19"/>
      <c r="J195" s="19"/>
      <c r="K195" s="19"/>
      <c r="L195" s="19"/>
      <c r="M195" s="19"/>
      <c r="N195" s="19"/>
    </row>
    <row r="196" spans="1:14" ht="18.899999999999999" customHeight="1" x14ac:dyDescent="0.3">
      <c r="A196" s="29" t="s">
        <v>63</v>
      </c>
      <c r="B196" s="5"/>
      <c r="C196" s="4"/>
      <c r="D196" s="4"/>
      <c r="E196" s="4"/>
      <c r="F196" s="4"/>
      <c r="G196" s="4"/>
      <c r="H196" s="4"/>
      <c r="I196" s="19"/>
      <c r="J196" s="19"/>
      <c r="K196" s="19"/>
      <c r="L196" s="19"/>
      <c r="M196" s="19"/>
      <c r="N196" s="19"/>
    </row>
    <row r="197" spans="1:14" ht="18.899999999999999" customHeight="1" x14ac:dyDescent="0.3">
      <c r="A197" s="117" t="s">
        <v>42</v>
      </c>
      <c r="B197" s="7" t="s">
        <v>22</v>
      </c>
      <c r="C197" s="6">
        <v>200</v>
      </c>
      <c r="D197" s="8">
        <v>11.5</v>
      </c>
      <c r="E197" s="8">
        <v>10.5</v>
      </c>
      <c r="F197" s="8">
        <v>32.799999999999997</v>
      </c>
      <c r="G197" s="9">
        <v>277</v>
      </c>
      <c r="H197" s="13" t="s">
        <v>116</v>
      </c>
      <c r="I197" s="19"/>
      <c r="J197" s="19"/>
      <c r="K197" s="19"/>
      <c r="L197" s="19"/>
      <c r="M197" s="19"/>
      <c r="N197" s="19"/>
    </row>
    <row r="198" spans="1:14" ht="18.899999999999999" customHeight="1" x14ac:dyDescent="0.3">
      <c r="A198" s="118"/>
      <c r="B198" s="10" t="s">
        <v>0</v>
      </c>
      <c r="C198" s="6">
        <v>40</v>
      </c>
      <c r="D198" s="9">
        <v>3</v>
      </c>
      <c r="E198" s="8">
        <v>1.8</v>
      </c>
      <c r="F198" s="8">
        <v>20.6</v>
      </c>
      <c r="G198" s="9">
        <v>112</v>
      </c>
      <c r="H198" s="6" t="s">
        <v>48</v>
      </c>
      <c r="I198" s="19"/>
      <c r="J198" s="19"/>
      <c r="K198" s="19"/>
      <c r="L198" s="19"/>
      <c r="M198" s="19"/>
      <c r="N198" s="19"/>
    </row>
    <row r="199" spans="1:14" ht="18.899999999999999" customHeight="1" x14ac:dyDescent="0.3">
      <c r="A199" s="118"/>
      <c r="B199" s="4" t="s">
        <v>64</v>
      </c>
      <c r="C199" s="6">
        <v>115</v>
      </c>
      <c r="D199" s="6">
        <v>3.5</v>
      </c>
      <c r="E199" s="6">
        <v>3.7</v>
      </c>
      <c r="F199" s="8">
        <v>10.8</v>
      </c>
      <c r="G199" s="9">
        <v>83</v>
      </c>
      <c r="H199" s="13" t="s">
        <v>48</v>
      </c>
      <c r="I199" s="19"/>
      <c r="J199" s="19"/>
      <c r="K199" s="19"/>
      <c r="L199" s="19"/>
      <c r="M199" s="19"/>
      <c r="N199" s="19"/>
    </row>
    <row r="200" spans="1:14" ht="18.899999999999999" customHeight="1" x14ac:dyDescent="0.3">
      <c r="A200" s="118"/>
      <c r="B200" s="10" t="s">
        <v>181</v>
      </c>
      <c r="C200" s="6">
        <v>200</v>
      </c>
      <c r="D200" s="8">
        <v>0.1</v>
      </c>
      <c r="E200" s="9">
        <v>0</v>
      </c>
      <c r="F200" s="9">
        <v>10</v>
      </c>
      <c r="G200" s="9">
        <v>40</v>
      </c>
      <c r="H200" s="13" t="s">
        <v>113</v>
      </c>
      <c r="I200" s="19"/>
      <c r="J200" s="19"/>
      <c r="K200" s="19"/>
      <c r="L200" s="19"/>
      <c r="M200" s="19"/>
      <c r="N200" s="19"/>
    </row>
    <row r="201" spans="1:14" ht="18.899999999999999" customHeight="1" x14ac:dyDescent="0.3">
      <c r="A201" s="119"/>
      <c r="B201" s="10" t="s">
        <v>9</v>
      </c>
      <c r="C201" s="6">
        <v>100</v>
      </c>
      <c r="D201" s="6">
        <v>0.2</v>
      </c>
      <c r="E201" s="6">
        <v>0.2</v>
      </c>
      <c r="F201" s="9">
        <v>16</v>
      </c>
      <c r="G201" s="9">
        <v>68</v>
      </c>
      <c r="H201" s="13" t="s">
        <v>48</v>
      </c>
      <c r="I201" s="19"/>
      <c r="J201" s="19"/>
      <c r="K201" s="19"/>
      <c r="L201" s="19"/>
      <c r="M201" s="19"/>
      <c r="N201" s="19"/>
    </row>
    <row r="202" spans="1:14" ht="18.899999999999999" customHeight="1" x14ac:dyDescent="0.3">
      <c r="A202" s="30"/>
      <c r="B202" s="31" t="s">
        <v>44</v>
      </c>
      <c r="C202" s="32">
        <f>SUM(C197:C201)</f>
        <v>655</v>
      </c>
      <c r="D202" s="34">
        <f>SUM(D197:D201)</f>
        <v>18.3</v>
      </c>
      <c r="E202" s="32">
        <f>SUM(E197:E201)</f>
        <v>16.2</v>
      </c>
      <c r="F202" s="32">
        <f>SUM(F197:F201)</f>
        <v>90.2</v>
      </c>
      <c r="G202" s="32">
        <f>SUM(G197:G201)</f>
        <v>580</v>
      </c>
      <c r="H202" s="45"/>
      <c r="I202" s="19"/>
      <c r="J202" s="60"/>
      <c r="K202" s="19"/>
      <c r="L202" s="19"/>
      <c r="M202" s="19"/>
      <c r="N202" s="19"/>
    </row>
    <row r="203" spans="1:14" ht="18.899999999999999" customHeight="1" x14ac:dyDescent="0.3">
      <c r="A203" s="112" t="s">
        <v>41</v>
      </c>
      <c r="B203" s="10" t="s">
        <v>80</v>
      </c>
      <c r="C203" s="6">
        <v>100</v>
      </c>
      <c r="D203" s="8">
        <v>0.9</v>
      </c>
      <c r="E203" s="8">
        <v>5.0999999999999996</v>
      </c>
      <c r="F203" s="8">
        <v>6.1</v>
      </c>
      <c r="G203" s="9">
        <v>74</v>
      </c>
      <c r="H203" s="13" t="s">
        <v>186</v>
      </c>
      <c r="I203" s="19"/>
      <c r="J203" s="19"/>
      <c r="K203" s="19"/>
      <c r="L203" s="19"/>
      <c r="M203" s="19"/>
      <c r="N203" s="19"/>
    </row>
    <row r="204" spans="1:14" ht="18.899999999999999" customHeight="1" x14ac:dyDescent="0.3">
      <c r="A204" s="113"/>
      <c r="B204" s="14" t="s">
        <v>203</v>
      </c>
      <c r="C204" s="21">
        <v>200</v>
      </c>
      <c r="D204" s="22">
        <v>6.7</v>
      </c>
      <c r="E204" s="22">
        <v>4.5999999999999996</v>
      </c>
      <c r="F204" s="22">
        <v>16.3</v>
      </c>
      <c r="G204" s="23">
        <v>133</v>
      </c>
      <c r="H204" s="13" t="s">
        <v>118</v>
      </c>
      <c r="I204" s="19"/>
      <c r="J204" s="19"/>
      <c r="K204" s="19"/>
      <c r="L204" s="19"/>
      <c r="M204" s="19"/>
      <c r="N204" s="19"/>
    </row>
    <row r="205" spans="1:14" ht="18.899999999999999" customHeight="1" x14ac:dyDescent="0.3">
      <c r="A205" s="113"/>
      <c r="B205" s="14" t="s">
        <v>66</v>
      </c>
      <c r="C205" s="15">
        <v>100</v>
      </c>
      <c r="D205" s="9">
        <v>14.5</v>
      </c>
      <c r="E205" s="8">
        <v>13.1</v>
      </c>
      <c r="F205" s="8">
        <v>12.5</v>
      </c>
      <c r="G205" s="9">
        <v>227</v>
      </c>
      <c r="H205" s="46" t="s">
        <v>132</v>
      </c>
      <c r="I205" s="19"/>
      <c r="J205" s="19"/>
      <c r="K205" s="19"/>
      <c r="L205" s="19"/>
      <c r="M205" s="19"/>
      <c r="N205" s="19"/>
    </row>
    <row r="206" spans="1:14" ht="18.899999999999999" customHeight="1" x14ac:dyDescent="0.3">
      <c r="A206" s="113"/>
      <c r="B206" s="10" t="s">
        <v>4</v>
      </c>
      <c r="C206" s="6">
        <v>150</v>
      </c>
      <c r="D206" s="22">
        <v>3.5</v>
      </c>
      <c r="E206" s="22">
        <v>8.5</v>
      </c>
      <c r="F206" s="22">
        <v>18.600000000000001</v>
      </c>
      <c r="G206" s="23">
        <v>167</v>
      </c>
      <c r="H206" s="13" t="s">
        <v>88</v>
      </c>
      <c r="I206" s="19"/>
      <c r="J206" s="19"/>
      <c r="K206" s="19"/>
      <c r="L206" s="19"/>
      <c r="M206" s="19"/>
      <c r="N206" s="19"/>
    </row>
    <row r="207" spans="1:14" ht="18.899999999999999" customHeight="1" x14ac:dyDescent="0.3">
      <c r="A207" s="113"/>
      <c r="B207" s="10" t="s">
        <v>65</v>
      </c>
      <c r="C207" s="6">
        <v>200</v>
      </c>
      <c r="D207" s="8">
        <v>0.5</v>
      </c>
      <c r="E207" s="8">
        <v>0.1</v>
      </c>
      <c r="F207" s="9">
        <v>32</v>
      </c>
      <c r="G207" s="9">
        <v>133</v>
      </c>
      <c r="H207" s="13" t="s">
        <v>96</v>
      </c>
      <c r="I207" s="19"/>
      <c r="J207" s="19"/>
      <c r="K207" s="19"/>
      <c r="L207" s="19"/>
      <c r="M207" s="19"/>
      <c r="N207" s="19"/>
    </row>
    <row r="208" spans="1:14" ht="18.899999999999999" customHeight="1" x14ac:dyDescent="0.3">
      <c r="A208" s="113"/>
      <c r="B208" s="10" t="s">
        <v>47</v>
      </c>
      <c r="C208" s="6">
        <v>20</v>
      </c>
      <c r="D208" s="8">
        <v>1.3</v>
      </c>
      <c r="E208" s="8">
        <v>0.3</v>
      </c>
      <c r="F208" s="8">
        <v>6.7</v>
      </c>
      <c r="G208" s="9">
        <v>35</v>
      </c>
      <c r="H208" s="6" t="s">
        <v>48</v>
      </c>
      <c r="I208" s="19"/>
      <c r="J208" s="19"/>
      <c r="K208" s="19"/>
      <c r="L208" s="19"/>
      <c r="M208" s="19"/>
      <c r="N208" s="19"/>
    </row>
    <row r="209" spans="1:14" ht="18.899999999999999" customHeight="1" x14ac:dyDescent="0.3">
      <c r="A209" s="114"/>
      <c r="B209" s="10" t="s">
        <v>0</v>
      </c>
      <c r="C209" s="6">
        <v>20</v>
      </c>
      <c r="D209" s="8">
        <v>1.5</v>
      </c>
      <c r="E209" s="8">
        <v>0.9</v>
      </c>
      <c r="F209" s="8">
        <v>10.3</v>
      </c>
      <c r="G209" s="9">
        <v>56</v>
      </c>
      <c r="H209" s="13" t="s">
        <v>48</v>
      </c>
      <c r="I209" s="19"/>
      <c r="J209" s="19"/>
      <c r="K209" s="19"/>
      <c r="L209" s="19"/>
      <c r="M209" s="19"/>
      <c r="N209" s="19"/>
    </row>
    <row r="210" spans="1:14" ht="18.899999999999999" customHeight="1" x14ac:dyDescent="0.3">
      <c r="A210" s="35"/>
      <c r="B210" s="31" t="s">
        <v>45</v>
      </c>
      <c r="C210" s="32">
        <f>SUM(C203:C209)</f>
        <v>790</v>
      </c>
      <c r="D210" s="32">
        <f>SUM(D203:D209)</f>
        <v>28.900000000000002</v>
      </c>
      <c r="E210" s="34">
        <f>SUM(E203:E209)</f>
        <v>32.6</v>
      </c>
      <c r="F210" s="32">
        <f>SUM(F203:F209)</f>
        <v>102.5</v>
      </c>
      <c r="G210" s="32">
        <f>SUM(G203:G209)</f>
        <v>825</v>
      </c>
      <c r="H210" s="45"/>
      <c r="I210" s="19"/>
      <c r="J210" s="19"/>
      <c r="K210" s="19"/>
      <c r="L210" s="19"/>
      <c r="M210" s="19"/>
      <c r="N210" s="19"/>
    </row>
    <row r="211" spans="1:14" ht="18.899999999999999" customHeight="1" x14ac:dyDescent="0.3">
      <c r="A211" s="109" t="str">
        <f>A133</f>
        <v>полдник</v>
      </c>
      <c r="B211" s="10" t="s">
        <v>177</v>
      </c>
      <c r="C211" s="6">
        <f>C133</f>
        <v>200</v>
      </c>
      <c r="D211" s="9">
        <v>6</v>
      </c>
      <c r="E211" s="9">
        <v>3</v>
      </c>
      <c r="F211" s="8">
        <v>19.600000000000001</v>
      </c>
      <c r="G211" s="9">
        <v>128</v>
      </c>
      <c r="H211" s="13" t="s">
        <v>48</v>
      </c>
      <c r="I211" s="19"/>
      <c r="J211" s="19"/>
      <c r="K211" s="19"/>
      <c r="L211" s="19"/>
      <c r="M211" s="19"/>
      <c r="N211" s="19"/>
    </row>
    <row r="212" spans="1:14" ht="18.899999999999999" customHeight="1" x14ac:dyDescent="0.3">
      <c r="A212" s="111"/>
      <c r="B212" s="10" t="str">
        <f>B134</f>
        <v xml:space="preserve">Выпечное изделие </v>
      </c>
      <c r="C212" s="6">
        <v>100</v>
      </c>
      <c r="D212" s="8">
        <v>6.8</v>
      </c>
      <c r="E212" s="8">
        <v>9.9</v>
      </c>
      <c r="F212" s="8">
        <v>35.700000000000003</v>
      </c>
      <c r="G212" s="9">
        <v>260</v>
      </c>
      <c r="H212" s="46" t="s">
        <v>48</v>
      </c>
      <c r="I212" s="19"/>
      <c r="J212" s="19"/>
      <c r="K212" s="19"/>
      <c r="L212" s="19"/>
      <c r="M212" s="19"/>
      <c r="N212" s="19"/>
    </row>
    <row r="213" spans="1:14" ht="18.899999999999999" customHeight="1" x14ac:dyDescent="0.3">
      <c r="A213" s="35"/>
      <c r="B213" s="31" t="s">
        <v>46</v>
      </c>
      <c r="C213" s="32">
        <f>SUM(C211:C212)</f>
        <v>300</v>
      </c>
      <c r="D213" s="34">
        <f>SUM(D211:D212)</f>
        <v>12.8</v>
      </c>
      <c r="E213" s="34">
        <f>SUM(E211:E212)</f>
        <v>12.9</v>
      </c>
      <c r="F213" s="34">
        <f>SUM(F211:F212)</f>
        <v>55.300000000000004</v>
      </c>
      <c r="G213" s="32">
        <f>SUM(G211:G212)</f>
        <v>388</v>
      </c>
      <c r="H213" s="45"/>
      <c r="I213" s="19"/>
      <c r="J213" s="19"/>
      <c r="K213" s="19"/>
      <c r="L213" s="19"/>
      <c r="M213" s="19"/>
      <c r="N213" s="19"/>
    </row>
    <row r="214" spans="1:14" ht="18.899999999999999" customHeight="1" x14ac:dyDescent="0.3">
      <c r="A214" s="106" t="s">
        <v>141</v>
      </c>
      <c r="B214" s="10" t="s">
        <v>39</v>
      </c>
      <c r="C214" s="6">
        <v>60</v>
      </c>
      <c r="D214" s="8">
        <v>0.7</v>
      </c>
      <c r="E214" s="8">
        <v>0.2</v>
      </c>
      <c r="F214" s="8">
        <v>3.5</v>
      </c>
      <c r="G214" s="9">
        <v>19</v>
      </c>
      <c r="H214" s="13" t="s">
        <v>93</v>
      </c>
      <c r="I214" s="19"/>
      <c r="J214" s="19"/>
      <c r="K214" s="19"/>
      <c r="L214" s="19"/>
      <c r="M214" s="19"/>
      <c r="N214" s="19"/>
    </row>
    <row r="215" spans="1:14" ht="18.899999999999999" customHeight="1" x14ac:dyDescent="0.3">
      <c r="A215" s="107"/>
      <c r="B215" s="14" t="s">
        <v>172</v>
      </c>
      <c r="C215" s="21">
        <v>250</v>
      </c>
      <c r="D215" s="81">
        <v>17.2</v>
      </c>
      <c r="E215" s="81">
        <v>19.7</v>
      </c>
      <c r="F215" s="81">
        <v>42.5</v>
      </c>
      <c r="G215" s="21">
        <v>428</v>
      </c>
      <c r="H215" s="46" t="s">
        <v>173</v>
      </c>
      <c r="I215" s="19"/>
      <c r="J215" s="19"/>
      <c r="K215" s="19"/>
      <c r="L215" s="19"/>
      <c r="M215" s="19"/>
      <c r="N215" s="19"/>
    </row>
    <row r="216" spans="1:14" ht="18.899999999999999" customHeight="1" x14ac:dyDescent="0.3">
      <c r="A216" s="107"/>
      <c r="B216" s="14" t="s">
        <v>149</v>
      </c>
      <c r="C216" s="21">
        <v>200</v>
      </c>
      <c r="D216" s="22">
        <v>0.1</v>
      </c>
      <c r="E216" s="23">
        <v>0</v>
      </c>
      <c r="F216" s="23">
        <v>10</v>
      </c>
      <c r="G216" s="72">
        <v>40</v>
      </c>
      <c r="H216" s="70" t="s">
        <v>150</v>
      </c>
      <c r="I216" s="19"/>
      <c r="J216" s="19"/>
      <c r="K216" s="19"/>
      <c r="L216" s="19"/>
      <c r="M216" s="19"/>
      <c r="N216" s="19"/>
    </row>
    <row r="217" spans="1:14" ht="18.899999999999999" customHeight="1" x14ac:dyDescent="0.3">
      <c r="A217" s="108"/>
      <c r="B217" s="10" t="s">
        <v>47</v>
      </c>
      <c r="C217" s="6">
        <v>40</v>
      </c>
      <c r="D217" s="8">
        <v>2.6</v>
      </c>
      <c r="E217" s="8">
        <v>0.6</v>
      </c>
      <c r="F217" s="8">
        <v>13.4</v>
      </c>
      <c r="G217" s="9">
        <v>70</v>
      </c>
      <c r="H217" s="6" t="s">
        <v>48</v>
      </c>
      <c r="I217" s="19"/>
      <c r="J217" s="19"/>
      <c r="K217" s="19"/>
      <c r="L217" s="19"/>
      <c r="M217" s="19"/>
      <c r="N217" s="19"/>
    </row>
    <row r="218" spans="1:14" ht="18.899999999999999" customHeight="1" x14ac:dyDescent="0.3">
      <c r="A218" s="40"/>
      <c r="B218" s="31" t="s">
        <v>145</v>
      </c>
      <c r="C218" s="32">
        <f>SUM(C214:C217)</f>
        <v>550</v>
      </c>
      <c r="D218" s="32">
        <f t="shared" ref="D218:G218" si="11">SUM(D214:D217)</f>
        <v>20.6</v>
      </c>
      <c r="E218" s="32">
        <f t="shared" si="11"/>
        <v>20.5</v>
      </c>
      <c r="F218" s="32">
        <f t="shared" si="11"/>
        <v>69.400000000000006</v>
      </c>
      <c r="G218" s="32">
        <f t="shared" si="11"/>
        <v>557</v>
      </c>
      <c r="H218" s="57"/>
      <c r="I218" s="19"/>
      <c r="J218" s="19"/>
      <c r="K218" s="19"/>
      <c r="L218" s="19"/>
      <c r="M218" s="19"/>
      <c r="N218" s="19"/>
    </row>
    <row r="219" spans="1:14" ht="18.899999999999999" customHeight="1" x14ac:dyDescent="0.3">
      <c r="A219" s="21" t="s">
        <v>146</v>
      </c>
      <c r="B219" s="14" t="s">
        <v>147</v>
      </c>
      <c r="C219" s="21">
        <v>200</v>
      </c>
      <c r="D219" s="21">
        <v>5.8</v>
      </c>
      <c r="E219" s="81">
        <v>6.4</v>
      </c>
      <c r="F219" s="21">
        <v>22.8</v>
      </c>
      <c r="G219" s="21">
        <v>176</v>
      </c>
      <c r="H219" s="6" t="s">
        <v>48</v>
      </c>
      <c r="I219" s="19"/>
      <c r="J219" s="19"/>
      <c r="K219" s="19"/>
      <c r="L219" s="19"/>
      <c r="M219" s="19"/>
      <c r="N219" s="19"/>
    </row>
    <row r="220" spans="1:14" ht="18.899999999999999" customHeight="1" x14ac:dyDescent="0.3">
      <c r="A220" s="40"/>
      <c r="B220" s="31" t="s">
        <v>148</v>
      </c>
      <c r="C220" s="32">
        <f>SUM(C219)</f>
        <v>200</v>
      </c>
      <c r="D220" s="32">
        <f>SUM(D219)</f>
        <v>5.8</v>
      </c>
      <c r="E220" s="32">
        <f>SUM(E219)</f>
        <v>6.4</v>
      </c>
      <c r="F220" s="32">
        <f>SUM(F219)</f>
        <v>22.8</v>
      </c>
      <c r="G220" s="32">
        <f>SUM(G219)</f>
        <v>176</v>
      </c>
      <c r="H220" s="37"/>
      <c r="I220" s="19"/>
      <c r="J220" s="19"/>
      <c r="K220" s="19"/>
      <c r="L220" s="19"/>
      <c r="M220" s="19"/>
      <c r="N220" s="19"/>
    </row>
    <row r="221" spans="1:14" ht="18.899999999999999" customHeight="1" x14ac:dyDescent="0.3">
      <c r="A221" s="40"/>
      <c r="B221" s="41" t="s">
        <v>51</v>
      </c>
      <c r="C221" s="40"/>
      <c r="D221" s="38">
        <f>D202+D210+D213+D218+D220</f>
        <v>86.399999999999991</v>
      </c>
      <c r="E221" s="38">
        <f>E202+E210+E213+E218+E220</f>
        <v>88.6</v>
      </c>
      <c r="F221" s="38">
        <f>F202+F210+F213+F218+F220</f>
        <v>340.2</v>
      </c>
      <c r="G221" s="39">
        <f>G202+G210+G213+G218+G220</f>
        <v>2526</v>
      </c>
      <c r="H221" s="45"/>
      <c r="I221" s="19"/>
      <c r="J221" s="19"/>
      <c r="K221" s="19"/>
      <c r="L221" s="19"/>
      <c r="M221" s="19"/>
      <c r="N221" s="19"/>
    </row>
    <row r="222" spans="1:14" ht="18.899999999999999" customHeight="1" x14ac:dyDescent="0.3">
      <c r="A222" s="29" t="s">
        <v>69</v>
      </c>
      <c r="B222" s="5"/>
      <c r="C222" s="17"/>
      <c r="D222" s="17"/>
      <c r="E222" s="17"/>
      <c r="F222" s="17"/>
      <c r="G222" s="17"/>
      <c r="H222" s="4"/>
      <c r="I222" s="19"/>
      <c r="J222" s="19"/>
      <c r="K222" s="19"/>
      <c r="L222" s="19"/>
      <c r="M222" s="19"/>
      <c r="N222" s="19"/>
    </row>
    <row r="223" spans="1:14" ht="18.899999999999999" customHeight="1" x14ac:dyDescent="0.3">
      <c r="A223" s="117" t="s">
        <v>42</v>
      </c>
      <c r="B223" s="10" t="s">
        <v>187</v>
      </c>
      <c r="C223" s="6">
        <v>200</v>
      </c>
      <c r="D223" s="8">
        <v>6.3</v>
      </c>
      <c r="E223" s="8">
        <v>8.1999999999999993</v>
      </c>
      <c r="F223" s="8">
        <v>31.9</v>
      </c>
      <c r="G223" s="9">
        <v>230</v>
      </c>
      <c r="H223" s="13" t="s">
        <v>82</v>
      </c>
      <c r="I223" s="19"/>
      <c r="J223" s="19"/>
      <c r="K223" s="19"/>
      <c r="L223" s="19"/>
      <c r="M223" s="19"/>
      <c r="N223" s="19"/>
    </row>
    <row r="224" spans="1:14" ht="18.899999999999999" customHeight="1" x14ac:dyDescent="0.3">
      <c r="A224" s="118"/>
      <c r="B224" s="10" t="s">
        <v>1</v>
      </c>
      <c r="C224" s="6">
        <v>20</v>
      </c>
      <c r="D224" s="6">
        <v>4.7</v>
      </c>
      <c r="E224" s="6">
        <v>5.9</v>
      </c>
      <c r="F224" s="9">
        <v>0</v>
      </c>
      <c r="G224" s="9">
        <v>72</v>
      </c>
      <c r="H224" s="6" t="s">
        <v>83</v>
      </c>
      <c r="I224" s="19"/>
      <c r="J224" s="19"/>
      <c r="K224" s="19"/>
      <c r="L224" s="19"/>
      <c r="M224" s="19"/>
      <c r="N224" s="19"/>
    </row>
    <row r="225" spans="1:14" ht="18.899999999999999" customHeight="1" x14ac:dyDescent="0.3">
      <c r="A225" s="118"/>
      <c r="B225" s="10" t="s">
        <v>0</v>
      </c>
      <c r="C225" s="6">
        <v>40</v>
      </c>
      <c r="D225" s="9">
        <v>3</v>
      </c>
      <c r="E225" s="8">
        <v>1.8</v>
      </c>
      <c r="F225" s="8">
        <v>20.6</v>
      </c>
      <c r="G225" s="9">
        <v>112</v>
      </c>
      <c r="H225" s="6" t="s">
        <v>48</v>
      </c>
      <c r="I225" s="19"/>
      <c r="J225" s="19"/>
      <c r="K225" s="19"/>
      <c r="L225" s="19"/>
      <c r="M225" s="19"/>
      <c r="N225" s="19"/>
    </row>
    <row r="226" spans="1:14" ht="18.899999999999999" customHeight="1" x14ac:dyDescent="0.3">
      <c r="A226" s="118"/>
      <c r="B226" s="10" t="s">
        <v>12</v>
      </c>
      <c r="C226" s="6">
        <v>200</v>
      </c>
      <c r="D226" s="8">
        <v>2.9</v>
      </c>
      <c r="E226" s="8">
        <v>2.8</v>
      </c>
      <c r="F226" s="22">
        <v>14.9</v>
      </c>
      <c r="G226" s="9">
        <v>98</v>
      </c>
      <c r="H226" s="11" t="s">
        <v>104</v>
      </c>
      <c r="I226" s="19"/>
      <c r="J226" s="19"/>
      <c r="K226" s="19"/>
      <c r="L226" s="19"/>
      <c r="M226" s="19"/>
      <c r="N226" s="19"/>
    </row>
    <row r="227" spans="1:14" ht="18.899999999999999" customHeight="1" x14ac:dyDescent="0.3">
      <c r="A227" s="119"/>
      <c r="B227" s="10" t="s">
        <v>9</v>
      </c>
      <c r="C227" s="6">
        <v>100</v>
      </c>
      <c r="D227" s="8">
        <v>0.2</v>
      </c>
      <c r="E227" s="8">
        <v>0.2</v>
      </c>
      <c r="F227" s="9">
        <v>16</v>
      </c>
      <c r="G227" s="9">
        <v>68</v>
      </c>
      <c r="H227" s="6" t="s">
        <v>48</v>
      </c>
      <c r="I227" s="19"/>
      <c r="J227" s="19"/>
      <c r="K227" s="19"/>
      <c r="L227" s="19"/>
      <c r="M227" s="19"/>
      <c r="N227" s="19"/>
    </row>
    <row r="228" spans="1:14" ht="18.899999999999999" customHeight="1" x14ac:dyDescent="0.3">
      <c r="A228" s="30"/>
      <c r="B228" s="31" t="s">
        <v>44</v>
      </c>
      <c r="C228" s="32">
        <f>SUM(C223:C227)</f>
        <v>560</v>
      </c>
      <c r="D228" s="32">
        <f>SUM(D223:D227)</f>
        <v>17.099999999999998</v>
      </c>
      <c r="E228" s="34">
        <f>SUM(E223:E227)</f>
        <v>18.899999999999999</v>
      </c>
      <c r="F228" s="32">
        <f>SUM(F223:F227)</f>
        <v>83.4</v>
      </c>
      <c r="G228" s="33">
        <f>SUM(G223:G227)</f>
        <v>580</v>
      </c>
      <c r="H228" s="45"/>
      <c r="I228" s="19"/>
      <c r="J228" s="19"/>
      <c r="K228" s="19"/>
      <c r="L228" s="19"/>
      <c r="M228" s="19"/>
      <c r="N228" s="19"/>
    </row>
    <row r="229" spans="1:14" ht="18.899999999999999" customHeight="1" x14ac:dyDescent="0.3">
      <c r="A229" s="112" t="s">
        <v>41</v>
      </c>
      <c r="B229" s="52" t="s">
        <v>188</v>
      </c>
      <c r="C229" s="6">
        <v>100</v>
      </c>
      <c r="D229" s="9">
        <v>1</v>
      </c>
      <c r="E229" s="8">
        <v>5.5</v>
      </c>
      <c r="F229" s="8">
        <v>8.3000000000000007</v>
      </c>
      <c r="G229" s="9">
        <v>88</v>
      </c>
      <c r="H229" s="13" t="s">
        <v>162</v>
      </c>
      <c r="I229" s="19"/>
      <c r="J229" s="19"/>
      <c r="K229" s="19"/>
      <c r="L229" s="19"/>
      <c r="M229" s="19"/>
      <c r="N229" s="19"/>
    </row>
    <row r="230" spans="1:14" ht="18.899999999999999" customHeight="1" x14ac:dyDescent="0.3">
      <c r="A230" s="113"/>
      <c r="B230" s="4" t="s">
        <v>70</v>
      </c>
      <c r="C230" s="6">
        <v>200</v>
      </c>
      <c r="D230" s="8">
        <v>3.5</v>
      </c>
      <c r="E230" s="8">
        <v>5.0999999999999996</v>
      </c>
      <c r="F230" s="8">
        <v>12.5</v>
      </c>
      <c r="G230" s="9">
        <v>112</v>
      </c>
      <c r="H230" s="13" t="s">
        <v>119</v>
      </c>
      <c r="I230" s="19"/>
      <c r="J230" s="19"/>
      <c r="K230" s="19"/>
      <c r="L230" s="19"/>
      <c r="M230" s="19"/>
      <c r="N230" s="19"/>
    </row>
    <row r="231" spans="1:14" ht="18.899999999999999" customHeight="1" x14ac:dyDescent="0.3">
      <c r="A231" s="113"/>
      <c r="B231" s="14" t="s">
        <v>143</v>
      </c>
      <c r="C231" s="15">
        <v>100</v>
      </c>
      <c r="D231" s="8">
        <v>13.2</v>
      </c>
      <c r="E231" s="8">
        <v>12.4</v>
      </c>
      <c r="F231" s="9">
        <v>2.9</v>
      </c>
      <c r="G231" s="9">
        <v>180</v>
      </c>
      <c r="H231" s="13" t="s">
        <v>120</v>
      </c>
      <c r="I231" s="19"/>
      <c r="J231" s="19"/>
      <c r="K231" s="19"/>
      <c r="L231" s="19"/>
      <c r="M231" s="19"/>
      <c r="N231" s="19"/>
    </row>
    <row r="232" spans="1:14" ht="18.899999999999999" customHeight="1" x14ac:dyDescent="0.3">
      <c r="A232" s="113"/>
      <c r="B232" s="14" t="s">
        <v>13</v>
      </c>
      <c r="C232" s="21">
        <v>150</v>
      </c>
      <c r="D232" s="22">
        <v>8.4</v>
      </c>
      <c r="E232" s="22">
        <v>5.5</v>
      </c>
      <c r="F232" s="22">
        <v>36.799999999999997</v>
      </c>
      <c r="G232" s="23">
        <v>234</v>
      </c>
      <c r="H232" s="13" t="s">
        <v>90</v>
      </c>
      <c r="I232" s="19"/>
      <c r="J232" s="19"/>
      <c r="K232" s="19"/>
      <c r="L232" s="19"/>
      <c r="M232" s="19"/>
      <c r="N232" s="19"/>
    </row>
    <row r="233" spans="1:14" ht="18.899999999999999" customHeight="1" x14ac:dyDescent="0.3">
      <c r="A233" s="113"/>
      <c r="B233" s="14" t="s">
        <v>14</v>
      </c>
      <c r="C233" s="21">
        <v>200</v>
      </c>
      <c r="D233" s="22">
        <v>0.5</v>
      </c>
      <c r="E233" s="22">
        <v>0.1</v>
      </c>
      <c r="F233" s="23">
        <v>32</v>
      </c>
      <c r="G233" s="23">
        <v>133</v>
      </c>
      <c r="H233" s="13" t="s">
        <v>103</v>
      </c>
      <c r="I233" s="19"/>
      <c r="J233" s="19"/>
      <c r="K233" s="19"/>
      <c r="L233" s="19"/>
      <c r="M233" s="19"/>
      <c r="N233" s="19"/>
    </row>
    <row r="234" spans="1:14" ht="18.899999999999999" customHeight="1" x14ac:dyDescent="0.3">
      <c r="A234" s="113"/>
      <c r="B234" s="10" t="s">
        <v>47</v>
      </c>
      <c r="C234" s="6">
        <v>20</v>
      </c>
      <c r="D234" s="8">
        <v>1.3</v>
      </c>
      <c r="E234" s="8">
        <v>0.3</v>
      </c>
      <c r="F234" s="8">
        <v>6.7</v>
      </c>
      <c r="G234" s="9">
        <v>35</v>
      </c>
      <c r="H234" s="6" t="s">
        <v>48</v>
      </c>
      <c r="I234" s="19"/>
      <c r="J234" s="19"/>
      <c r="K234" s="19"/>
      <c r="L234" s="19"/>
      <c r="M234" s="19"/>
      <c r="N234" s="19"/>
    </row>
    <row r="235" spans="1:14" ht="18.899999999999999" customHeight="1" x14ac:dyDescent="0.3">
      <c r="A235" s="114"/>
      <c r="B235" s="10" t="s">
        <v>0</v>
      </c>
      <c r="C235" s="6">
        <v>20</v>
      </c>
      <c r="D235" s="8">
        <v>1.5</v>
      </c>
      <c r="E235" s="8">
        <v>0.9</v>
      </c>
      <c r="F235" s="8">
        <v>10.3</v>
      </c>
      <c r="G235" s="9">
        <v>56</v>
      </c>
      <c r="H235" s="13" t="s">
        <v>48</v>
      </c>
      <c r="I235" s="19"/>
      <c r="J235" s="19"/>
      <c r="K235" s="19"/>
      <c r="L235" s="19"/>
      <c r="M235" s="19"/>
      <c r="N235" s="19"/>
    </row>
    <row r="236" spans="1:14" ht="18.899999999999999" customHeight="1" x14ac:dyDescent="0.3">
      <c r="A236" s="35"/>
      <c r="B236" s="31" t="s">
        <v>45</v>
      </c>
      <c r="C236" s="32">
        <f>SUM(C229:C235)</f>
        <v>790</v>
      </c>
      <c r="D236" s="32">
        <f>SUM(D229:D235)</f>
        <v>29.400000000000002</v>
      </c>
      <c r="E236" s="32">
        <f>SUM(E229:E235)</f>
        <v>29.8</v>
      </c>
      <c r="F236" s="32">
        <f>SUM(F229:F235)</f>
        <v>109.5</v>
      </c>
      <c r="G236" s="32">
        <f>SUM(G229:G235)</f>
        <v>838</v>
      </c>
      <c r="H236" s="45"/>
      <c r="I236" s="19"/>
      <c r="J236" s="19"/>
      <c r="K236" s="19"/>
      <c r="L236" s="19"/>
      <c r="M236" s="19"/>
      <c r="N236" s="19"/>
    </row>
    <row r="237" spans="1:14" ht="18.899999999999999" customHeight="1" x14ac:dyDescent="0.3">
      <c r="A237" s="109" t="str">
        <f>A211</f>
        <v>полдник</v>
      </c>
      <c r="B237" s="10" t="str">
        <f t="shared" ref="B237:H238" si="12">B133</f>
        <v>Сок в индивидуальной упаковке</v>
      </c>
      <c r="C237" s="44">
        <f t="shared" si="12"/>
        <v>200</v>
      </c>
      <c r="D237" s="9">
        <f t="shared" si="12"/>
        <v>0</v>
      </c>
      <c r="E237" s="9">
        <f t="shared" si="12"/>
        <v>0</v>
      </c>
      <c r="F237" s="9">
        <f t="shared" si="12"/>
        <v>23</v>
      </c>
      <c r="G237" s="9">
        <f t="shared" si="12"/>
        <v>92</v>
      </c>
      <c r="H237" s="90" t="str">
        <f t="shared" si="12"/>
        <v>тк</v>
      </c>
      <c r="I237" s="19"/>
      <c r="J237" s="19"/>
      <c r="K237" s="19"/>
      <c r="L237" s="19"/>
      <c r="M237" s="19"/>
      <c r="N237" s="19"/>
    </row>
    <row r="238" spans="1:14" ht="18.899999999999999" customHeight="1" x14ac:dyDescent="0.3">
      <c r="A238" s="111"/>
      <c r="B238" s="10" t="str">
        <f t="shared" si="12"/>
        <v xml:space="preserve">Выпечное изделие </v>
      </c>
      <c r="C238" s="44">
        <f t="shared" si="12"/>
        <v>100</v>
      </c>
      <c r="D238" s="8">
        <f t="shared" si="12"/>
        <v>12.8</v>
      </c>
      <c r="E238" s="9">
        <f t="shared" si="12"/>
        <v>13</v>
      </c>
      <c r="F238" s="8">
        <f t="shared" si="12"/>
        <v>32.4</v>
      </c>
      <c r="G238" s="9">
        <f t="shared" si="12"/>
        <v>302</v>
      </c>
      <c r="H238" s="91" t="str">
        <f t="shared" si="12"/>
        <v>тк</v>
      </c>
      <c r="I238" s="19"/>
      <c r="J238" s="19"/>
      <c r="K238" s="19"/>
      <c r="L238" s="19"/>
      <c r="M238" s="19"/>
      <c r="N238" s="19"/>
    </row>
    <row r="239" spans="1:14" ht="18.899999999999999" customHeight="1" x14ac:dyDescent="0.3">
      <c r="A239" s="35"/>
      <c r="B239" s="31" t="s">
        <v>46</v>
      </c>
      <c r="C239" s="32">
        <f>SUM(C237:C238)</f>
        <v>300</v>
      </c>
      <c r="D239" s="32">
        <f>SUM(D237:D238)</f>
        <v>12.8</v>
      </c>
      <c r="E239" s="32">
        <f>SUM(E237:E238)</f>
        <v>13</v>
      </c>
      <c r="F239" s="32">
        <f>SUM(F237:F238)</f>
        <v>55.4</v>
      </c>
      <c r="G239" s="32">
        <f>SUM(G237:G238)</f>
        <v>394</v>
      </c>
      <c r="H239" s="45"/>
      <c r="I239" s="19"/>
      <c r="J239" s="19"/>
      <c r="K239" s="19"/>
      <c r="L239" s="19"/>
      <c r="M239" s="19"/>
      <c r="N239" s="19"/>
    </row>
    <row r="240" spans="1:14" ht="18.899999999999999" customHeight="1" x14ac:dyDescent="0.3">
      <c r="A240" s="106" t="s">
        <v>141</v>
      </c>
      <c r="B240" s="20" t="s">
        <v>50</v>
      </c>
      <c r="C240" s="6">
        <v>60</v>
      </c>
      <c r="D240" s="8">
        <v>0.5</v>
      </c>
      <c r="E240" s="8">
        <v>0.1</v>
      </c>
      <c r="F240" s="8">
        <v>2.1</v>
      </c>
      <c r="G240" s="9">
        <v>11</v>
      </c>
      <c r="H240" s="13" t="s">
        <v>99</v>
      </c>
      <c r="I240" s="19"/>
      <c r="J240" s="19"/>
      <c r="K240" s="19"/>
      <c r="L240" s="19"/>
      <c r="M240" s="19"/>
      <c r="N240" s="19"/>
    </row>
    <row r="241" spans="1:14" ht="18.899999999999999" customHeight="1" x14ac:dyDescent="0.3">
      <c r="A241" s="107"/>
      <c r="B241" s="14" t="s">
        <v>174</v>
      </c>
      <c r="C241" s="21">
        <v>250</v>
      </c>
      <c r="D241" s="22">
        <v>16.8</v>
      </c>
      <c r="E241" s="22">
        <v>17.100000000000001</v>
      </c>
      <c r="F241" s="23">
        <v>46</v>
      </c>
      <c r="G241" s="23">
        <v>414</v>
      </c>
      <c r="H241" s="46" t="s">
        <v>175</v>
      </c>
      <c r="I241" s="19"/>
      <c r="J241" s="60"/>
      <c r="K241" s="19"/>
      <c r="L241" s="19"/>
      <c r="M241" s="19"/>
      <c r="N241" s="19"/>
    </row>
    <row r="242" spans="1:14" ht="18.899999999999999" customHeight="1" x14ac:dyDescent="0.3">
      <c r="A242" s="107"/>
      <c r="B242" s="10" t="s">
        <v>8</v>
      </c>
      <c r="C242" s="6">
        <v>205</v>
      </c>
      <c r="D242" s="8">
        <v>0.1</v>
      </c>
      <c r="E242" s="9">
        <v>0</v>
      </c>
      <c r="F242" s="9">
        <v>10</v>
      </c>
      <c r="G242" s="9">
        <v>40</v>
      </c>
      <c r="H242" s="13" t="s">
        <v>98</v>
      </c>
      <c r="I242" s="19"/>
      <c r="J242" s="19"/>
      <c r="K242" s="19"/>
      <c r="L242" s="19"/>
      <c r="M242" s="19"/>
      <c r="N242" s="19"/>
    </row>
    <row r="243" spans="1:14" ht="18.899999999999999" customHeight="1" x14ac:dyDescent="0.3">
      <c r="A243" s="108"/>
      <c r="B243" s="10" t="s">
        <v>47</v>
      </c>
      <c r="C243" s="6">
        <v>40</v>
      </c>
      <c r="D243" s="8">
        <v>2.6</v>
      </c>
      <c r="E243" s="8">
        <v>0.6</v>
      </c>
      <c r="F243" s="8">
        <v>13.4</v>
      </c>
      <c r="G243" s="9">
        <v>70</v>
      </c>
      <c r="H243" s="6" t="s">
        <v>48</v>
      </c>
      <c r="I243" s="19"/>
      <c r="J243" s="19"/>
      <c r="K243" s="19"/>
      <c r="L243" s="19"/>
      <c r="M243" s="19"/>
      <c r="N243" s="19"/>
    </row>
    <row r="244" spans="1:14" ht="18.899999999999999" customHeight="1" x14ac:dyDescent="0.3">
      <c r="A244" s="31"/>
      <c r="B244" s="31" t="s">
        <v>145</v>
      </c>
      <c r="C244" s="32">
        <f>SUM(C240:C243)</f>
        <v>555</v>
      </c>
      <c r="D244" s="33">
        <f t="shared" ref="D244:G244" si="13">SUM(D240:D243)</f>
        <v>20.000000000000004</v>
      </c>
      <c r="E244" s="32">
        <f t="shared" si="13"/>
        <v>17.800000000000004</v>
      </c>
      <c r="F244" s="32">
        <f t="shared" si="13"/>
        <v>71.5</v>
      </c>
      <c r="G244" s="32">
        <f t="shared" si="13"/>
        <v>535</v>
      </c>
      <c r="H244" s="45"/>
      <c r="I244" s="19"/>
      <c r="J244" s="60"/>
      <c r="K244" s="19"/>
      <c r="L244" s="19"/>
      <c r="M244" s="19"/>
      <c r="N244" s="19"/>
    </row>
    <row r="245" spans="1:14" ht="18.899999999999999" customHeight="1" x14ac:dyDescent="0.3">
      <c r="A245" s="21" t="s">
        <v>146</v>
      </c>
      <c r="B245" s="14" t="s">
        <v>147</v>
      </c>
      <c r="C245" s="21">
        <v>200</v>
      </c>
      <c r="D245" s="21">
        <v>5.8</v>
      </c>
      <c r="E245" s="81">
        <v>6.4</v>
      </c>
      <c r="F245" s="21">
        <v>22.8</v>
      </c>
      <c r="G245" s="21">
        <v>176</v>
      </c>
      <c r="H245" s="6" t="s">
        <v>48</v>
      </c>
      <c r="I245" s="19"/>
      <c r="J245" s="19"/>
      <c r="K245" s="19"/>
      <c r="L245" s="19"/>
      <c r="M245" s="19"/>
      <c r="N245" s="19"/>
    </row>
    <row r="246" spans="1:14" ht="18.899999999999999" customHeight="1" x14ac:dyDescent="0.3">
      <c r="A246" s="40"/>
      <c r="B246" s="31" t="s">
        <v>148</v>
      </c>
      <c r="C246" s="32">
        <f>SUM(C245)</f>
        <v>200</v>
      </c>
      <c r="D246" s="32">
        <f>SUM(D245)</f>
        <v>5.8</v>
      </c>
      <c r="E246" s="32">
        <f>SUM(E245)</f>
        <v>6.4</v>
      </c>
      <c r="F246" s="32">
        <f>SUM(F245)</f>
        <v>22.8</v>
      </c>
      <c r="G246" s="32">
        <f>SUM(G245)</f>
        <v>176</v>
      </c>
      <c r="H246" s="37"/>
      <c r="I246" s="19"/>
      <c r="J246" s="19"/>
      <c r="K246" s="19"/>
      <c r="L246" s="19"/>
      <c r="M246" s="19"/>
      <c r="N246" s="19"/>
    </row>
    <row r="247" spans="1:14" ht="18.899999999999999" customHeight="1" x14ac:dyDescent="0.3">
      <c r="A247" s="40"/>
      <c r="B247" s="41" t="s">
        <v>51</v>
      </c>
      <c r="C247" s="40"/>
      <c r="D247" s="38">
        <f>D228+D236+D239+D244+D246</f>
        <v>85.1</v>
      </c>
      <c r="E247" s="38">
        <f>E228+E236+E239+E244+E246</f>
        <v>85.9</v>
      </c>
      <c r="F247" s="38">
        <f>F228+F236+F239+F244+F246</f>
        <v>342.6</v>
      </c>
      <c r="G247" s="39">
        <f>G228+G236+G239+G244+G246</f>
        <v>2523</v>
      </c>
      <c r="H247" s="45"/>
      <c r="I247" s="19"/>
      <c r="J247" s="60"/>
      <c r="K247" s="19"/>
      <c r="L247" s="19"/>
      <c r="M247" s="19"/>
      <c r="N247" s="19"/>
    </row>
    <row r="248" spans="1:14" ht="18.899999999999999" customHeight="1" x14ac:dyDescent="0.3">
      <c r="A248" s="29" t="s">
        <v>72</v>
      </c>
      <c r="B248" s="5"/>
      <c r="C248" s="17"/>
      <c r="D248" s="17"/>
      <c r="E248" s="17"/>
      <c r="F248" s="17"/>
      <c r="G248" s="17"/>
      <c r="H248" s="4"/>
      <c r="I248" s="19"/>
      <c r="J248" s="19"/>
      <c r="K248" s="19"/>
      <c r="L248" s="19"/>
      <c r="M248" s="19"/>
      <c r="N248" s="19"/>
    </row>
    <row r="249" spans="1:14" ht="18.899999999999999" customHeight="1" x14ac:dyDescent="0.3">
      <c r="A249" s="109" t="s">
        <v>42</v>
      </c>
      <c r="B249" s="7" t="s">
        <v>75</v>
      </c>
      <c r="C249" s="6">
        <v>150</v>
      </c>
      <c r="D249" s="8">
        <v>13.8</v>
      </c>
      <c r="E249" s="8">
        <v>19.7</v>
      </c>
      <c r="F249" s="8">
        <v>3.8</v>
      </c>
      <c r="G249" s="9">
        <v>190</v>
      </c>
      <c r="H249" s="13" t="s">
        <v>121</v>
      </c>
      <c r="I249" s="19"/>
      <c r="J249" s="19"/>
      <c r="K249" s="19"/>
      <c r="L249" s="19"/>
      <c r="M249" s="19"/>
      <c r="N249" s="19"/>
    </row>
    <row r="250" spans="1:14" ht="18.899999999999999" customHeight="1" x14ac:dyDescent="0.3">
      <c r="A250" s="110"/>
      <c r="B250" s="10" t="s">
        <v>53</v>
      </c>
      <c r="C250" s="6">
        <v>60</v>
      </c>
      <c r="D250" s="8">
        <v>1.7</v>
      </c>
      <c r="E250" s="8">
        <v>0.2</v>
      </c>
      <c r="F250" s="9">
        <v>6</v>
      </c>
      <c r="G250" s="9">
        <v>32</v>
      </c>
      <c r="H250" s="13" t="s">
        <v>85</v>
      </c>
      <c r="I250" s="19"/>
      <c r="J250" s="19"/>
      <c r="K250" s="19"/>
      <c r="L250" s="19"/>
      <c r="M250" s="19"/>
      <c r="N250" s="19"/>
    </row>
    <row r="251" spans="1:14" ht="18.899999999999999" customHeight="1" x14ac:dyDescent="0.3">
      <c r="A251" s="110"/>
      <c r="B251" s="10" t="s">
        <v>0</v>
      </c>
      <c r="C251" s="6">
        <v>40</v>
      </c>
      <c r="D251" s="9">
        <v>3</v>
      </c>
      <c r="E251" s="8">
        <v>1.8</v>
      </c>
      <c r="F251" s="8">
        <v>20.6</v>
      </c>
      <c r="G251" s="9">
        <v>112</v>
      </c>
      <c r="H251" s="6" t="s">
        <v>48</v>
      </c>
      <c r="I251" s="19"/>
      <c r="J251" s="19"/>
      <c r="K251" s="19"/>
      <c r="L251" s="19"/>
      <c r="M251" s="19"/>
      <c r="N251" s="19"/>
    </row>
    <row r="252" spans="1:14" ht="18.899999999999999" customHeight="1" x14ac:dyDescent="0.3">
      <c r="A252" s="110"/>
      <c r="B252" s="10" t="s">
        <v>8</v>
      </c>
      <c r="C252" s="6">
        <v>205</v>
      </c>
      <c r="D252" s="8">
        <v>0.1</v>
      </c>
      <c r="E252" s="9">
        <v>0</v>
      </c>
      <c r="F252" s="9">
        <v>10</v>
      </c>
      <c r="G252" s="9">
        <v>40</v>
      </c>
      <c r="H252" s="13" t="s">
        <v>98</v>
      </c>
      <c r="I252" s="19"/>
      <c r="J252" s="19"/>
      <c r="K252" s="19"/>
      <c r="L252" s="19"/>
      <c r="M252" s="19"/>
      <c r="N252" s="19"/>
    </row>
    <row r="253" spans="1:14" ht="18.899999999999999" customHeight="1" x14ac:dyDescent="0.3">
      <c r="A253" s="110"/>
      <c r="B253" s="7" t="s">
        <v>200</v>
      </c>
      <c r="C253" s="6">
        <v>20</v>
      </c>
      <c r="D253" s="8">
        <v>0.4</v>
      </c>
      <c r="E253" s="8">
        <v>1.6</v>
      </c>
      <c r="F253" s="9">
        <v>19</v>
      </c>
      <c r="G253" s="9">
        <v>94</v>
      </c>
      <c r="H253" s="13" t="s">
        <v>48</v>
      </c>
      <c r="I253" s="19"/>
      <c r="J253" s="19"/>
      <c r="K253" s="19"/>
      <c r="L253" s="19"/>
      <c r="M253" s="19"/>
      <c r="N253" s="19"/>
    </row>
    <row r="254" spans="1:14" ht="18.899999999999999" customHeight="1" x14ac:dyDescent="0.3">
      <c r="A254" s="111"/>
      <c r="B254" s="10" t="s">
        <v>9</v>
      </c>
      <c r="C254" s="6">
        <v>100</v>
      </c>
      <c r="D254" s="8">
        <v>0.2</v>
      </c>
      <c r="E254" s="8">
        <v>0.2</v>
      </c>
      <c r="F254" s="9">
        <v>16</v>
      </c>
      <c r="G254" s="9">
        <v>68</v>
      </c>
      <c r="H254" s="6" t="s">
        <v>48</v>
      </c>
      <c r="I254" s="19"/>
      <c r="J254" s="19"/>
      <c r="K254" s="19"/>
      <c r="L254" s="19"/>
      <c r="M254" s="19"/>
      <c r="N254" s="19"/>
    </row>
    <row r="255" spans="1:14" ht="18.899999999999999" customHeight="1" x14ac:dyDescent="0.3">
      <c r="A255" s="30"/>
      <c r="B255" s="31" t="s">
        <v>44</v>
      </c>
      <c r="C255" s="32">
        <f>SUM(C249:C254)</f>
        <v>575</v>
      </c>
      <c r="D255" s="32">
        <f t="shared" ref="D255:G255" si="14">SUM(D249:D254)</f>
        <v>19.2</v>
      </c>
      <c r="E255" s="32">
        <f t="shared" si="14"/>
        <v>23.5</v>
      </c>
      <c r="F255" s="32">
        <f t="shared" si="14"/>
        <v>75.400000000000006</v>
      </c>
      <c r="G255" s="32">
        <f t="shared" si="14"/>
        <v>536</v>
      </c>
      <c r="H255" s="45"/>
      <c r="I255" s="19"/>
      <c r="J255" s="19"/>
      <c r="K255" s="19"/>
      <c r="L255" s="19"/>
      <c r="M255" s="19"/>
      <c r="N255" s="19"/>
    </row>
    <row r="256" spans="1:14" ht="18.899999999999999" customHeight="1" x14ac:dyDescent="0.3">
      <c r="A256" s="112" t="s">
        <v>41</v>
      </c>
      <c r="B256" s="52" t="s">
        <v>68</v>
      </c>
      <c r="C256" s="6">
        <v>100</v>
      </c>
      <c r="D256" s="9">
        <v>2</v>
      </c>
      <c r="E256" s="8">
        <v>0.3</v>
      </c>
      <c r="F256" s="8">
        <v>10.3</v>
      </c>
      <c r="G256" s="9">
        <v>52.3</v>
      </c>
      <c r="H256" s="13" t="s">
        <v>196</v>
      </c>
      <c r="I256" s="19"/>
      <c r="J256" s="19"/>
      <c r="K256" s="19"/>
      <c r="L256" s="19"/>
      <c r="M256" s="19"/>
      <c r="N256" s="19"/>
    </row>
    <row r="257" spans="1:14" ht="18.899999999999999" customHeight="1" x14ac:dyDescent="0.3">
      <c r="A257" s="113"/>
      <c r="B257" s="14" t="s">
        <v>3</v>
      </c>
      <c r="C257" s="15">
        <v>200</v>
      </c>
      <c r="D257" s="22">
        <v>4.2</v>
      </c>
      <c r="E257" s="22">
        <v>5.2</v>
      </c>
      <c r="F257" s="22">
        <v>15.5</v>
      </c>
      <c r="G257" s="23">
        <v>128</v>
      </c>
      <c r="H257" s="13" t="s">
        <v>86</v>
      </c>
      <c r="I257" s="19"/>
      <c r="J257" s="19"/>
      <c r="K257" s="19"/>
      <c r="L257" s="19"/>
      <c r="M257" s="19"/>
      <c r="N257" s="19"/>
    </row>
    <row r="258" spans="1:14" ht="18.899999999999999" customHeight="1" x14ac:dyDescent="0.3">
      <c r="A258" s="113"/>
      <c r="B258" s="14" t="s">
        <v>73</v>
      </c>
      <c r="C258" s="21">
        <v>100</v>
      </c>
      <c r="D258" s="22">
        <v>14.8</v>
      </c>
      <c r="E258" s="22">
        <v>11.5</v>
      </c>
      <c r="F258" s="22">
        <v>3.5</v>
      </c>
      <c r="G258" s="23">
        <v>180</v>
      </c>
      <c r="H258" s="46" t="s">
        <v>124</v>
      </c>
      <c r="I258" s="19"/>
      <c r="J258" s="19"/>
      <c r="K258" s="19"/>
      <c r="L258" s="19"/>
      <c r="M258" s="19"/>
      <c r="N258" s="19"/>
    </row>
    <row r="259" spans="1:14" ht="18.899999999999999" customHeight="1" x14ac:dyDescent="0.3">
      <c r="A259" s="113"/>
      <c r="B259" s="10" t="s">
        <v>19</v>
      </c>
      <c r="C259" s="6">
        <v>150</v>
      </c>
      <c r="D259" s="8">
        <v>3.5</v>
      </c>
      <c r="E259" s="8">
        <v>4.9000000000000004</v>
      </c>
      <c r="F259" s="8">
        <v>36.799999999999997</v>
      </c>
      <c r="G259" s="9">
        <v>210</v>
      </c>
      <c r="H259" s="13" t="s">
        <v>123</v>
      </c>
      <c r="I259" s="19"/>
      <c r="J259" s="19"/>
      <c r="K259" s="19"/>
      <c r="L259" s="19"/>
      <c r="M259" s="19"/>
      <c r="N259" s="19"/>
    </row>
    <row r="260" spans="1:14" ht="18.899999999999999" customHeight="1" x14ac:dyDescent="0.3">
      <c r="A260" s="113"/>
      <c r="B260" s="10" t="s">
        <v>5</v>
      </c>
      <c r="C260" s="6">
        <v>200</v>
      </c>
      <c r="D260" s="22">
        <v>0.2</v>
      </c>
      <c r="E260" s="22">
        <v>0.1</v>
      </c>
      <c r="F260" s="23">
        <v>28</v>
      </c>
      <c r="G260" s="23">
        <v>117</v>
      </c>
      <c r="H260" s="13" t="s">
        <v>89</v>
      </c>
      <c r="I260" s="19"/>
      <c r="J260" s="19"/>
      <c r="K260" s="19"/>
      <c r="L260" s="19"/>
      <c r="M260" s="19"/>
      <c r="N260" s="19"/>
    </row>
    <row r="261" spans="1:14" ht="18.899999999999999" customHeight="1" x14ac:dyDescent="0.3">
      <c r="A261" s="113"/>
      <c r="B261" s="10" t="s">
        <v>47</v>
      </c>
      <c r="C261" s="6">
        <v>20</v>
      </c>
      <c r="D261" s="8">
        <v>1.3</v>
      </c>
      <c r="E261" s="8">
        <v>0.3</v>
      </c>
      <c r="F261" s="8">
        <v>6.7</v>
      </c>
      <c r="G261" s="9">
        <v>35</v>
      </c>
      <c r="H261" s="6" t="s">
        <v>48</v>
      </c>
      <c r="I261" s="19"/>
      <c r="J261" s="19"/>
      <c r="K261" s="19"/>
      <c r="L261" s="19"/>
      <c r="M261" s="19"/>
      <c r="N261" s="19"/>
    </row>
    <row r="262" spans="1:14" ht="18.899999999999999" customHeight="1" x14ac:dyDescent="0.3">
      <c r="A262" s="113"/>
      <c r="B262" s="10" t="s">
        <v>0</v>
      </c>
      <c r="C262" s="6">
        <v>20</v>
      </c>
      <c r="D262" s="8">
        <v>1.5</v>
      </c>
      <c r="E262" s="8">
        <v>0.9</v>
      </c>
      <c r="F262" s="8">
        <v>10.3</v>
      </c>
      <c r="G262" s="9">
        <v>56</v>
      </c>
      <c r="H262" s="13" t="s">
        <v>48</v>
      </c>
      <c r="I262" s="19"/>
      <c r="J262" s="19"/>
      <c r="K262" s="19"/>
      <c r="L262" s="19"/>
      <c r="M262" s="19"/>
      <c r="N262" s="19"/>
    </row>
    <row r="263" spans="1:14" ht="18.899999999999999" customHeight="1" x14ac:dyDescent="0.3">
      <c r="A263" s="35"/>
      <c r="B263" s="31" t="s">
        <v>45</v>
      </c>
      <c r="C263" s="32">
        <f>SUM(C256:C262)</f>
        <v>790</v>
      </c>
      <c r="D263" s="34">
        <f>SUM(D256:D262)</f>
        <v>27.5</v>
      </c>
      <c r="E263" s="32">
        <f>SUM(E256:E262)</f>
        <v>23.2</v>
      </c>
      <c r="F263" s="32">
        <f>SUM(F256:F262)</f>
        <v>111.1</v>
      </c>
      <c r="G263" s="32">
        <f>SUM(G256:G262)</f>
        <v>778.3</v>
      </c>
      <c r="H263" s="45"/>
      <c r="I263" s="19"/>
      <c r="J263" s="19"/>
      <c r="K263" s="19"/>
      <c r="L263" s="19"/>
      <c r="M263" s="19"/>
      <c r="N263" s="19"/>
    </row>
    <row r="264" spans="1:14" ht="18.899999999999999" customHeight="1" x14ac:dyDescent="0.3">
      <c r="A264" s="109" t="str">
        <f>$A$237</f>
        <v>полдник</v>
      </c>
      <c r="B264" s="10" t="s">
        <v>177</v>
      </c>
      <c r="C264" s="6">
        <f>C237</f>
        <v>200</v>
      </c>
      <c r="D264" s="9">
        <v>6</v>
      </c>
      <c r="E264" s="9">
        <v>3</v>
      </c>
      <c r="F264" s="8">
        <v>19.600000000000001</v>
      </c>
      <c r="G264" s="9">
        <v>128</v>
      </c>
      <c r="H264" s="13" t="s">
        <v>48</v>
      </c>
      <c r="I264" s="19"/>
      <c r="J264" s="19"/>
      <c r="K264" s="19"/>
      <c r="L264" s="19"/>
      <c r="M264" s="19"/>
      <c r="N264" s="19"/>
    </row>
    <row r="265" spans="1:14" ht="18.899999999999999" customHeight="1" x14ac:dyDescent="0.3">
      <c r="A265" s="111"/>
      <c r="B265" s="10" t="str">
        <f>B238</f>
        <v xml:space="preserve">Выпечное изделие </v>
      </c>
      <c r="C265" s="6">
        <v>100</v>
      </c>
      <c r="D265" s="8">
        <v>6.8</v>
      </c>
      <c r="E265" s="8">
        <v>9.9</v>
      </c>
      <c r="F265" s="8">
        <v>35.700000000000003</v>
      </c>
      <c r="G265" s="9">
        <v>260</v>
      </c>
      <c r="H265" s="46" t="s">
        <v>48</v>
      </c>
      <c r="I265" s="19"/>
      <c r="J265" s="19"/>
      <c r="K265" s="19"/>
      <c r="L265" s="19"/>
      <c r="M265" s="19"/>
      <c r="N265" s="19"/>
    </row>
    <row r="266" spans="1:14" ht="18.899999999999999" customHeight="1" x14ac:dyDescent="0.3">
      <c r="A266" s="35"/>
      <c r="B266" s="31" t="s">
        <v>46</v>
      </c>
      <c r="C266" s="32">
        <f>SUM(C264:C265)</f>
        <v>300</v>
      </c>
      <c r="D266" s="38">
        <f>SUM(D264:D265)</f>
        <v>12.8</v>
      </c>
      <c r="E266" s="38">
        <f>SUM(E264:E265)</f>
        <v>12.9</v>
      </c>
      <c r="F266" s="38">
        <f>SUM(F264:F265)</f>
        <v>55.300000000000004</v>
      </c>
      <c r="G266" s="39">
        <f>SUM(G264:G265)</f>
        <v>388</v>
      </c>
      <c r="H266" s="45"/>
      <c r="I266" s="19"/>
      <c r="J266" s="19"/>
      <c r="K266" s="19"/>
      <c r="L266" s="19"/>
      <c r="M266" s="19"/>
      <c r="N266" s="19"/>
    </row>
    <row r="267" spans="1:14" ht="18.899999999999999" customHeight="1" x14ac:dyDescent="0.3">
      <c r="A267" s="106" t="s">
        <v>141</v>
      </c>
      <c r="B267" s="10" t="s">
        <v>39</v>
      </c>
      <c r="C267" s="6">
        <v>60</v>
      </c>
      <c r="D267" s="8">
        <v>0.7</v>
      </c>
      <c r="E267" s="8">
        <v>0.2</v>
      </c>
      <c r="F267" s="8">
        <v>3.5</v>
      </c>
      <c r="G267" s="9">
        <v>19</v>
      </c>
      <c r="H267" s="13" t="s">
        <v>93</v>
      </c>
      <c r="I267" s="19"/>
      <c r="J267" s="19"/>
      <c r="K267" s="19"/>
      <c r="L267" s="19"/>
      <c r="M267" s="19"/>
      <c r="N267" s="19"/>
    </row>
    <row r="268" spans="1:14" ht="18.899999999999999" customHeight="1" x14ac:dyDescent="0.3">
      <c r="A268" s="107"/>
      <c r="B268" s="14" t="s">
        <v>152</v>
      </c>
      <c r="C268" s="21">
        <v>110</v>
      </c>
      <c r="D268" s="22">
        <v>8.3000000000000007</v>
      </c>
      <c r="E268" s="22">
        <v>13.2</v>
      </c>
      <c r="F268" s="22">
        <v>10.199999999999999</v>
      </c>
      <c r="G268" s="23">
        <v>190</v>
      </c>
      <c r="H268" s="46" t="s">
        <v>153</v>
      </c>
      <c r="I268" s="19"/>
      <c r="J268" s="19"/>
      <c r="K268" s="19"/>
      <c r="L268" s="19"/>
      <c r="M268" s="19"/>
      <c r="N268" s="19"/>
    </row>
    <row r="269" spans="1:14" ht="18.899999999999999" customHeight="1" x14ac:dyDescent="0.3">
      <c r="A269" s="107"/>
      <c r="B269" s="14" t="s">
        <v>55</v>
      </c>
      <c r="C269" s="21">
        <v>150</v>
      </c>
      <c r="D269" s="22">
        <v>5.4</v>
      </c>
      <c r="E269" s="22">
        <v>4.8</v>
      </c>
      <c r="F269" s="23">
        <v>32</v>
      </c>
      <c r="G269" s="23">
        <v>194</v>
      </c>
      <c r="H269" s="13" t="s">
        <v>102</v>
      </c>
      <c r="I269" s="19"/>
      <c r="J269" s="19"/>
      <c r="K269" s="19"/>
      <c r="L269" s="19"/>
      <c r="M269" s="19"/>
      <c r="N269" s="19"/>
    </row>
    <row r="270" spans="1:14" ht="18.899999999999999" customHeight="1" x14ac:dyDescent="0.3">
      <c r="A270" s="107"/>
      <c r="B270" s="14" t="s">
        <v>149</v>
      </c>
      <c r="C270" s="21">
        <v>200</v>
      </c>
      <c r="D270" s="22">
        <v>0.1</v>
      </c>
      <c r="E270" s="23">
        <v>0</v>
      </c>
      <c r="F270" s="23">
        <v>10</v>
      </c>
      <c r="G270" s="72">
        <v>40</v>
      </c>
      <c r="H270" s="70" t="s">
        <v>150</v>
      </c>
      <c r="I270" s="19"/>
      <c r="J270" s="19"/>
      <c r="K270" s="19"/>
      <c r="L270" s="19"/>
      <c r="M270" s="19"/>
      <c r="N270" s="19"/>
    </row>
    <row r="271" spans="1:14" ht="18.899999999999999" customHeight="1" x14ac:dyDescent="0.3">
      <c r="A271" s="108"/>
      <c r="B271" s="10" t="s">
        <v>47</v>
      </c>
      <c r="C271" s="6">
        <v>40</v>
      </c>
      <c r="D271" s="8">
        <v>2.6</v>
      </c>
      <c r="E271" s="8">
        <v>0.6</v>
      </c>
      <c r="F271" s="8">
        <v>13.4</v>
      </c>
      <c r="G271" s="9">
        <v>70</v>
      </c>
      <c r="H271" s="6" t="s">
        <v>48</v>
      </c>
      <c r="I271" s="19"/>
      <c r="J271" s="19"/>
      <c r="K271" s="19"/>
      <c r="L271" s="19"/>
      <c r="M271" s="19"/>
      <c r="N271" s="19"/>
    </row>
    <row r="272" spans="1:14" ht="18.899999999999999" customHeight="1" x14ac:dyDescent="0.3">
      <c r="A272" s="31"/>
      <c r="B272" s="31" t="s">
        <v>145</v>
      </c>
      <c r="C272" s="95">
        <f>SUM(C267:C271)</f>
        <v>560</v>
      </c>
      <c r="D272" s="95">
        <f t="shared" ref="D272:G272" si="15">SUM(D267:D271)</f>
        <v>17.100000000000001</v>
      </c>
      <c r="E272" s="95">
        <f t="shared" si="15"/>
        <v>18.8</v>
      </c>
      <c r="F272" s="95">
        <f t="shared" si="15"/>
        <v>69.100000000000009</v>
      </c>
      <c r="G272" s="95">
        <f t="shared" si="15"/>
        <v>513</v>
      </c>
      <c r="H272" s="35"/>
      <c r="I272" s="19"/>
      <c r="J272" s="19"/>
      <c r="K272" s="19"/>
      <c r="L272" s="19"/>
      <c r="M272" s="19"/>
      <c r="N272" s="19"/>
    </row>
    <row r="273" spans="1:14" ht="18.899999999999999" customHeight="1" x14ac:dyDescent="0.3">
      <c r="A273" s="21" t="s">
        <v>146</v>
      </c>
      <c r="B273" s="14" t="s">
        <v>147</v>
      </c>
      <c r="C273" s="21">
        <v>200</v>
      </c>
      <c r="D273" s="21">
        <v>5.8</v>
      </c>
      <c r="E273" s="81">
        <v>6.4</v>
      </c>
      <c r="F273" s="21">
        <v>22.8</v>
      </c>
      <c r="G273" s="21">
        <v>176</v>
      </c>
      <c r="H273" s="6" t="s">
        <v>48</v>
      </c>
      <c r="I273" s="19"/>
      <c r="J273" s="19"/>
      <c r="K273" s="19"/>
      <c r="L273" s="19"/>
      <c r="M273" s="19"/>
      <c r="N273" s="19"/>
    </row>
    <row r="274" spans="1:14" ht="18.899999999999999" customHeight="1" x14ac:dyDescent="0.3">
      <c r="A274" s="40"/>
      <c r="B274" s="31" t="s">
        <v>148</v>
      </c>
      <c r="C274" s="32">
        <f>SUM(C273)</f>
        <v>200</v>
      </c>
      <c r="D274" s="32">
        <f>SUM(D273)</f>
        <v>5.8</v>
      </c>
      <c r="E274" s="32">
        <f>SUM(E273)</f>
        <v>6.4</v>
      </c>
      <c r="F274" s="32">
        <f>SUM(F273)</f>
        <v>22.8</v>
      </c>
      <c r="G274" s="32">
        <f>SUM(G273)</f>
        <v>176</v>
      </c>
      <c r="H274" s="37"/>
      <c r="I274" s="19"/>
      <c r="J274" s="19"/>
      <c r="K274" s="19"/>
      <c r="L274" s="19"/>
      <c r="M274" s="19"/>
      <c r="N274" s="19"/>
    </row>
    <row r="275" spans="1:14" ht="18.899999999999999" customHeight="1" x14ac:dyDescent="0.3">
      <c r="A275" s="40"/>
      <c r="B275" s="41" t="s">
        <v>51</v>
      </c>
      <c r="C275" s="40"/>
      <c r="D275" s="38">
        <f>D255+D263+D266+D272+D274</f>
        <v>82.399999999999991</v>
      </c>
      <c r="E275" s="38">
        <f>E255+E263+E266+E272+E274</f>
        <v>84.800000000000011</v>
      </c>
      <c r="F275" s="38">
        <f>F255+F263+F266+F272+F274</f>
        <v>333.70000000000005</v>
      </c>
      <c r="G275" s="39">
        <f>G255+G263+G266+G272+G274</f>
        <v>2391.3000000000002</v>
      </c>
      <c r="H275" s="45"/>
      <c r="I275" s="19"/>
      <c r="J275" s="19"/>
      <c r="K275" s="19"/>
      <c r="L275" s="19"/>
      <c r="M275" s="19"/>
      <c r="N275" s="19"/>
    </row>
    <row r="276" spans="1:14" ht="18.899999999999999" customHeight="1" x14ac:dyDescent="0.3">
      <c r="A276" s="29" t="s">
        <v>74</v>
      </c>
      <c r="B276" s="5"/>
      <c r="C276" s="17"/>
      <c r="D276" s="17"/>
      <c r="E276" s="17"/>
      <c r="F276" s="17"/>
      <c r="G276" s="17"/>
      <c r="H276" s="4"/>
      <c r="I276" s="19"/>
      <c r="J276" s="19"/>
      <c r="K276" s="19"/>
      <c r="L276" s="19"/>
      <c r="M276" s="19"/>
      <c r="N276" s="19"/>
    </row>
    <row r="277" spans="1:14" ht="18.899999999999999" customHeight="1" x14ac:dyDescent="0.3">
      <c r="A277" s="109" t="s">
        <v>42</v>
      </c>
      <c r="B277" s="7" t="s">
        <v>144</v>
      </c>
      <c r="C277" s="6">
        <v>200</v>
      </c>
      <c r="D277" s="8">
        <v>6.6</v>
      </c>
      <c r="E277" s="8">
        <v>7.8</v>
      </c>
      <c r="F277" s="8">
        <v>38</v>
      </c>
      <c r="G277" s="9">
        <v>247</v>
      </c>
      <c r="H277" s="13" t="s">
        <v>82</v>
      </c>
      <c r="I277" s="19"/>
      <c r="J277" s="19"/>
      <c r="K277" s="19"/>
      <c r="L277" s="19"/>
      <c r="M277" s="19"/>
      <c r="N277" s="19"/>
    </row>
    <row r="278" spans="1:14" ht="18.899999999999999" customHeight="1" x14ac:dyDescent="0.3">
      <c r="A278" s="110"/>
      <c r="B278" s="10" t="s">
        <v>1</v>
      </c>
      <c r="C278" s="6">
        <v>30</v>
      </c>
      <c r="D278" s="6">
        <v>7.7</v>
      </c>
      <c r="E278" s="6">
        <v>7.5</v>
      </c>
      <c r="F278" s="9">
        <v>0</v>
      </c>
      <c r="G278" s="9">
        <v>97</v>
      </c>
      <c r="H278" s="6" t="s">
        <v>83</v>
      </c>
      <c r="I278" s="19"/>
      <c r="J278" s="19"/>
      <c r="K278" s="19"/>
      <c r="L278" s="19"/>
      <c r="M278" s="19"/>
      <c r="N278" s="19"/>
    </row>
    <row r="279" spans="1:14" ht="18.899999999999999" customHeight="1" x14ac:dyDescent="0.3">
      <c r="A279" s="110"/>
      <c r="B279" s="10" t="s">
        <v>0</v>
      </c>
      <c r="C279" s="6">
        <v>40</v>
      </c>
      <c r="D279" s="9">
        <v>3</v>
      </c>
      <c r="E279" s="8">
        <v>1.8</v>
      </c>
      <c r="F279" s="8">
        <v>20.6</v>
      </c>
      <c r="G279" s="9">
        <v>112</v>
      </c>
      <c r="H279" s="6" t="s">
        <v>48</v>
      </c>
      <c r="I279" s="19"/>
      <c r="J279" s="19"/>
      <c r="K279" s="19"/>
      <c r="L279" s="19"/>
      <c r="M279" s="19"/>
      <c r="N279" s="19"/>
    </row>
    <row r="280" spans="1:14" ht="18.899999999999999" customHeight="1" x14ac:dyDescent="0.3">
      <c r="A280" s="110"/>
      <c r="B280" s="10" t="s">
        <v>2</v>
      </c>
      <c r="C280" s="6">
        <v>200</v>
      </c>
      <c r="D280" s="8">
        <v>3.6</v>
      </c>
      <c r="E280" s="8">
        <v>3.3</v>
      </c>
      <c r="F280" s="23">
        <v>15</v>
      </c>
      <c r="G280" s="9">
        <v>106</v>
      </c>
      <c r="H280" s="11" t="s">
        <v>84</v>
      </c>
      <c r="I280" s="19"/>
      <c r="J280" s="19"/>
      <c r="K280" s="19"/>
      <c r="L280" s="19"/>
      <c r="M280" s="19"/>
      <c r="N280" s="19"/>
    </row>
    <row r="281" spans="1:14" ht="18.899999999999999" customHeight="1" x14ac:dyDescent="0.3">
      <c r="A281" s="111"/>
      <c r="B281" s="10" t="s">
        <v>9</v>
      </c>
      <c r="C281" s="6">
        <v>100</v>
      </c>
      <c r="D281" s="8">
        <v>0.2</v>
      </c>
      <c r="E281" s="8">
        <v>0.2</v>
      </c>
      <c r="F281" s="9">
        <v>16</v>
      </c>
      <c r="G281" s="9">
        <v>68</v>
      </c>
      <c r="H281" s="6" t="s">
        <v>48</v>
      </c>
      <c r="I281" s="19"/>
      <c r="J281" s="19"/>
      <c r="K281" s="19"/>
      <c r="L281" s="19"/>
      <c r="M281" s="19"/>
      <c r="N281" s="19"/>
    </row>
    <row r="282" spans="1:14" ht="18.899999999999999" customHeight="1" x14ac:dyDescent="0.3">
      <c r="A282" s="30"/>
      <c r="B282" s="31" t="s">
        <v>44</v>
      </c>
      <c r="C282" s="32">
        <f>SUM(C277:C281)</f>
        <v>570</v>
      </c>
      <c r="D282" s="32">
        <f>SUM(D277:D281)</f>
        <v>21.1</v>
      </c>
      <c r="E282" s="32">
        <f>SUM(E277:E281)</f>
        <v>20.6</v>
      </c>
      <c r="F282" s="32">
        <f>SUM(F277:F281)</f>
        <v>89.6</v>
      </c>
      <c r="G282" s="32">
        <f>SUM(G277:G281)</f>
        <v>630</v>
      </c>
      <c r="H282" s="45"/>
      <c r="I282" s="19"/>
      <c r="J282" s="19"/>
      <c r="K282" s="19"/>
      <c r="L282" s="19"/>
      <c r="M282" s="19"/>
      <c r="N282" s="19"/>
    </row>
    <row r="283" spans="1:14" ht="18.899999999999999" customHeight="1" x14ac:dyDescent="0.3">
      <c r="A283" s="106" t="s">
        <v>41</v>
      </c>
      <c r="B283" s="10" t="s">
        <v>39</v>
      </c>
      <c r="C283" s="6">
        <v>100</v>
      </c>
      <c r="D283" s="8">
        <v>1.1000000000000001</v>
      </c>
      <c r="E283" s="8">
        <v>0.3</v>
      </c>
      <c r="F283" s="8">
        <v>5.8</v>
      </c>
      <c r="G283" s="9">
        <v>31</v>
      </c>
      <c r="H283" s="13" t="s">
        <v>93</v>
      </c>
      <c r="I283" s="19"/>
      <c r="J283" s="19"/>
      <c r="K283" s="19"/>
      <c r="L283" s="19"/>
      <c r="M283" s="19"/>
      <c r="N283" s="19"/>
    </row>
    <row r="284" spans="1:14" ht="18.899999999999999" customHeight="1" x14ac:dyDescent="0.3">
      <c r="A284" s="107"/>
      <c r="B284" s="10" t="s">
        <v>60</v>
      </c>
      <c r="C284" s="6">
        <v>200</v>
      </c>
      <c r="D284" s="8">
        <v>4.7</v>
      </c>
      <c r="E284" s="8">
        <v>5.2</v>
      </c>
      <c r="F284" s="8">
        <v>19.5</v>
      </c>
      <c r="G284" s="9">
        <v>147</v>
      </c>
      <c r="H284" s="13" t="s">
        <v>105</v>
      </c>
      <c r="I284" s="19"/>
      <c r="J284" s="19"/>
      <c r="K284" s="19"/>
      <c r="L284" s="19"/>
      <c r="M284" s="19"/>
      <c r="N284" s="19"/>
    </row>
    <row r="285" spans="1:14" ht="18.899999999999999" customHeight="1" x14ac:dyDescent="0.3">
      <c r="A285" s="107"/>
      <c r="B285" s="19" t="s">
        <v>169</v>
      </c>
      <c r="C285" s="15">
        <v>100</v>
      </c>
      <c r="D285" s="8">
        <v>18.899999999999999</v>
      </c>
      <c r="E285" s="8">
        <v>25.1</v>
      </c>
      <c r="F285" s="8">
        <v>5.4</v>
      </c>
      <c r="G285" s="9">
        <v>323</v>
      </c>
      <c r="H285" s="13" t="s">
        <v>167</v>
      </c>
      <c r="I285" s="19"/>
      <c r="J285" s="19"/>
      <c r="K285" s="19"/>
      <c r="L285" s="19"/>
      <c r="M285" s="19"/>
      <c r="N285" s="19"/>
    </row>
    <row r="286" spans="1:14" ht="18.899999999999999" customHeight="1" x14ac:dyDescent="0.3">
      <c r="A286" s="107"/>
      <c r="B286" s="10" t="s">
        <v>16</v>
      </c>
      <c r="C286" s="6">
        <v>150</v>
      </c>
      <c r="D286" s="8">
        <v>3.1</v>
      </c>
      <c r="E286" s="8">
        <v>5.4</v>
      </c>
      <c r="F286" s="8">
        <v>20.3</v>
      </c>
      <c r="G286" s="9">
        <v>146</v>
      </c>
      <c r="H286" s="13" t="s">
        <v>111</v>
      </c>
      <c r="I286" s="19"/>
      <c r="J286" s="19"/>
      <c r="K286" s="19"/>
      <c r="L286" s="19"/>
      <c r="M286" s="19"/>
      <c r="N286" s="19"/>
    </row>
    <row r="287" spans="1:14" ht="18.899999999999999" customHeight="1" x14ac:dyDescent="0.3">
      <c r="A287" s="107"/>
      <c r="B287" s="10" t="s">
        <v>17</v>
      </c>
      <c r="C287" s="6">
        <v>200</v>
      </c>
      <c r="D287" s="8">
        <v>0.2</v>
      </c>
      <c r="E287" s="8">
        <v>0.1</v>
      </c>
      <c r="F287" s="9">
        <v>32</v>
      </c>
      <c r="G287" s="9">
        <v>132</v>
      </c>
      <c r="H287" s="13" t="s">
        <v>112</v>
      </c>
      <c r="I287" s="19"/>
      <c r="J287" s="19"/>
      <c r="K287" s="19"/>
      <c r="L287" s="19"/>
      <c r="M287" s="19"/>
      <c r="N287" s="19"/>
    </row>
    <row r="288" spans="1:14" ht="18.899999999999999" customHeight="1" x14ac:dyDescent="0.3">
      <c r="A288" s="107"/>
      <c r="B288" s="10" t="s">
        <v>47</v>
      </c>
      <c r="C288" s="6">
        <v>20</v>
      </c>
      <c r="D288" s="8">
        <v>1.3</v>
      </c>
      <c r="E288" s="8">
        <v>0.3</v>
      </c>
      <c r="F288" s="8">
        <v>6.7</v>
      </c>
      <c r="G288" s="9">
        <v>35</v>
      </c>
      <c r="H288" s="6" t="s">
        <v>48</v>
      </c>
      <c r="I288" s="19"/>
      <c r="J288" s="19"/>
      <c r="K288" s="19"/>
      <c r="L288" s="19"/>
      <c r="M288" s="19"/>
      <c r="N288" s="19"/>
    </row>
    <row r="289" spans="1:14" ht="18.899999999999999" customHeight="1" x14ac:dyDescent="0.3">
      <c r="A289" s="108"/>
      <c r="B289" s="10" t="s">
        <v>0</v>
      </c>
      <c r="C289" s="6">
        <v>20</v>
      </c>
      <c r="D289" s="8">
        <v>1.5</v>
      </c>
      <c r="E289" s="8">
        <v>0.9</v>
      </c>
      <c r="F289" s="8">
        <v>10.3</v>
      </c>
      <c r="G289" s="9">
        <v>56</v>
      </c>
      <c r="H289" s="13" t="s">
        <v>48</v>
      </c>
      <c r="I289" s="19"/>
      <c r="J289" s="19"/>
      <c r="K289" s="19"/>
      <c r="L289" s="19"/>
      <c r="M289" s="19"/>
      <c r="N289" s="19"/>
    </row>
    <row r="290" spans="1:14" ht="18.899999999999999" customHeight="1" x14ac:dyDescent="0.3">
      <c r="A290" s="35"/>
      <c r="B290" s="31" t="s">
        <v>45</v>
      </c>
      <c r="C290" s="32">
        <f>SUM(C283:C289)</f>
        <v>790</v>
      </c>
      <c r="D290" s="34">
        <f>SUM(D283:D289)</f>
        <v>30.8</v>
      </c>
      <c r="E290" s="34">
        <f>SUM(E283:E289)</f>
        <v>37.299999999999997</v>
      </c>
      <c r="F290" s="33">
        <f>SUM(F283:F289)</f>
        <v>100</v>
      </c>
      <c r="G290" s="32">
        <f>SUM(G283:G289)</f>
        <v>870</v>
      </c>
      <c r="H290" s="45"/>
      <c r="I290" s="19"/>
      <c r="J290" s="19"/>
      <c r="K290" s="19"/>
      <c r="L290" s="19"/>
      <c r="M290" s="19"/>
      <c r="N290" s="19"/>
    </row>
    <row r="291" spans="1:14" ht="18.899999999999999" customHeight="1" x14ac:dyDescent="0.3">
      <c r="A291" s="109" t="str">
        <f>$A$237</f>
        <v>полдник</v>
      </c>
      <c r="B291" s="10" t="str">
        <f t="shared" ref="B291:H292" si="16">B133</f>
        <v>Сок в индивидуальной упаковке</v>
      </c>
      <c r="C291" s="44">
        <f t="shared" si="16"/>
        <v>200</v>
      </c>
      <c r="D291" s="9">
        <f t="shared" si="16"/>
        <v>0</v>
      </c>
      <c r="E291" s="9">
        <f t="shared" si="16"/>
        <v>0</v>
      </c>
      <c r="F291" s="9">
        <f t="shared" si="16"/>
        <v>23</v>
      </c>
      <c r="G291" s="9">
        <f t="shared" si="16"/>
        <v>92</v>
      </c>
      <c r="H291" s="90" t="str">
        <f t="shared" si="16"/>
        <v>тк</v>
      </c>
      <c r="I291" s="19"/>
      <c r="J291" s="19"/>
      <c r="K291" s="19"/>
      <c r="L291" s="19"/>
      <c r="M291" s="19"/>
      <c r="N291" s="19"/>
    </row>
    <row r="292" spans="1:14" ht="18.899999999999999" customHeight="1" x14ac:dyDescent="0.3">
      <c r="A292" s="111"/>
      <c r="B292" s="10" t="str">
        <f t="shared" si="16"/>
        <v xml:space="preserve">Выпечное изделие </v>
      </c>
      <c r="C292" s="44">
        <f t="shared" si="16"/>
        <v>100</v>
      </c>
      <c r="D292" s="8">
        <f t="shared" si="16"/>
        <v>12.8</v>
      </c>
      <c r="E292" s="9">
        <f t="shared" si="16"/>
        <v>13</v>
      </c>
      <c r="F292" s="8">
        <f t="shared" si="16"/>
        <v>32.4</v>
      </c>
      <c r="G292" s="9">
        <f t="shared" si="16"/>
        <v>302</v>
      </c>
      <c r="H292" s="91" t="str">
        <f t="shared" si="16"/>
        <v>тк</v>
      </c>
      <c r="I292" s="19"/>
      <c r="J292" s="19"/>
      <c r="K292" s="19"/>
      <c r="L292" s="19"/>
      <c r="M292" s="19"/>
      <c r="N292" s="19"/>
    </row>
    <row r="293" spans="1:14" ht="18.899999999999999" customHeight="1" x14ac:dyDescent="0.3">
      <c r="A293" s="35"/>
      <c r="B293" s="31" t="s">
        <v>46</v>
      </c>
      <c r="C293" s="33">
        <f>SUM(C291:C292)</f>
        <v>300</v>
      </c>
      <c r="D293" s="34">
        <f t="shared" ref="D293:G293" si="17">SUM(D291:D292)</f>
        <v>12.8</v>
      </c>
      <c r="E293" s="33">
        <f t="shared" si="17"/>
        <v>13</v>
      </c>
      <c r="F293" s="34">
        <f t="shared" si="17"/>
        <v>55.4</v>
      </c>
      <c r="G293" s="33">
        <f t="shared" si="17"/>
        <v>394</v>
      </c>
      <c r="H293" s="45"/>
      <c r="I293" s="19"/>
      <c r="J293" s="19"/>
      <c r="K293" s="19"/>
      <c r="L293" s="19"/>
      <c r="M293" s="19"/>
      <c r="N293" s="19"/>
    </row>
    <row r="294" spans="1:14" ht="18.899999999999999" customHeight="1" x14ac:dyDescent="0.3">
      <c r="A294" s="106" t="s">
        <v>141</v>
      </c>
      <c r="B294" s="20" t="s">
        <v>50</v>
      </c>
      <c r="C294" s="6">
        <v>60</v>
      </c>
      <c r="D294" s="8">
        <v>0.5</v>
      </c>
      <c r="E294" s="8">
        <v>0.1</v>
      </c>
      <c r="F294" s="8">
        <v>2.1</v>
      </c>
      <c r="G294" s="9">
        <v>11</v>
      </c>
      <c r="H294" s="13" t="s">
        <v>99</v>
      </c>
      <c r="I294" s="19"/>
      <c r="J294" s="19"/>
      <c r="K294" s="19"/>
      <c r="L294" s="19"/>
      <c r="M294" s="19"/>
      <c r="N294" s="19"/>
    </row>
    <row r="295" spans="1:14" ht="18.899999999999999" customHeight="1" x14ac:dyDescent="0.3">
      <c r="A295" s="107"/>
      <c r="B295" s="16" t="s">
        <v>109</v>
      </c>
      <c r="C295" s="6">
        <v>100</v>
      </c>
      <c r="D295" s="22">
        <v>15.8</v>
      </c>
      <c r="E295" s="22">
        <v>14.3</v>
      </c>
      <c r="F295" s="22">
        <v>16.8</v>
      </c>
      <c r="G295" s="23">
        <v>284</v>
      </c>
      <c r="H295" s="13" t="s">
        <v>87</v>
      </c>
      <c r="I295" s="19"/>
      <c r="J295" s="19"/>
      <c r="K295" s="19"/>
      <c r="L295" s="19"/>
      <c r="M295" s="19"/>
      <c r="N295" s="19"/>
    </row>
    <row r="296" spans="1:14" ht="18.899999999999999" customHeight="1" x14ac:dyDescent="0.3">
      <c r="A296" s="107"/>
      <c r="B296" s="14" t="s">
        <v>13</v>
      </c>
      <c r="C296" s="21">
        <v>150</v>
      </c>
      <c r="D296" s="22">
        <v>8.4</v>
      </c>
      <c r="E296" s="22">
        <v>5.5</v>
      </c>
      <c r="F296" s="22">
        <v>36.799999999999997</v>
      </c>
      <c r="G296" s="23">
        <v>234</v>
      </c>
      <c r="H296" s="13" t="s">
        <v>90</v>
      </c>
      <c r="I296" s="19"/>
      <c r="J296" s="19"/>
      <c r="K296" s="19"/>
      <c r="L296" s="19"/>
      <c r="M296" s="19"/>
      <c r="N296" s="19"/>
    </row>
    <row r="297" spans="1:14" ht="18.899999999999999" customHeight="1" x14ac:dyDescent="0.3">
      <c r="A297" s="107"/>
      <c r="B297" s="10" t="s">
        <v>181</v>
      </c>
      <c r="C297" s="6">
        <v>200</v>
      </c>
      <c r="D297" s="8">
        <v>0.1</v>
      </c>
      <c r="E297" s="9">
        <v>0</v>
      </c>
      <c r="F297" s="9">
        <v>10</v>
      </c>
      <c r="G297" s="9">
        <v>40</v>
      </c>
      <c r="H297" s="13" t="s">
        <v>113</v>
      </c>
      <c r="I297" s="19"/>
      <c r="J297" s="19"/>
      <c r="K297" s="19"/>
      <c r="L297" s="19"/>
      <c r="M297" s="19"/>
      <c r="N297" s="19"/>
    </row>
    <row r="298" spans="1:14" ht="18.899999999999999" customHeight="1" x14ac:dyDescent="0.3">
      <c r="A298" s="108"/>
      <c r="B298" s="10" t="s">
        <v>47</v>
      </c>
      <c r="C298" s="6">
        <v>40</v>
      </c>
      <c r="D298" s="8">
        <v>2.6</v>
      </c>
      <c r="E298" s="8">
        <v>0.6</v>
      </c>
      <c r="F298" s="8">
        <v>13.4</v>
      </c>
      <c r="G298" s="9">
        <v>70</v>
      </c>
      <c r="H298" s="6" t="s">
        <v>48</v>
      </c>
      <c r="I298" s="19"/>
      <c r="J298" s="19"/>
      <c r="K298" s="19"/>
      <c r="L298" s="19"/>
      <c r="M298" s="19"/>
      <c r="N298" s="19"/>
    </row>
    <row r="299" spans="1:14" ht="18.899999999999999" customHeight="1" x14ac:dyDescent="0.3">
      <c r="A299" s="31"/>
      <c r="B299" s="31" t="s">
        <v>145</v>
      </c>
      <c r="C299" s="32">
        <f>SUM(C294:C298)</f>
        <v>550</v>
      </c>
      <c r="D299" s="32">
        <f t="shared" ref="D299:G299" si="18">SUM(D294:D298)</f>
        <v>27.400000000000006</v>
      </c>
      <c r="E299" s="32">
        <f t="shared" si="18"/>
        <v>20.5</v>
      </c>
      <c r="F299" s="32">
        <f t="shared" si="18"/>
        <v>79.100000000000009</v>
      </c>
      <c r="G299" s="32">
        <f t="shared" si="18"/>
        <v>639</v>
      </c>
      <c r="H299" s="35"/>
      <c r="I299" s="19"/>
      <c r="J299" s="19"/>
      <c r="K299" s="19"/>
      <c r="L299" s="19"/>
      <c r="M299" s="19"/>
      <c r="N299" s="19"/>
    </row>
    <row r="300" spans="1:14" ht="18.899999999999999" customHeight="1" x14ac:dyDescent="0.3">
      <c r="A300" s="21" t="s">
        <v>146</v>
      </c>
      <c r="B300" s="14" t="s">
        <v>147</v>
      </c>
      <c r="C300" s="21">
        <v>200</v>
      </c>
      <c r="D300" s="21">
        <v>5.8</v>
      </c>
      <c r="E300" s="81">
        <v>6.4</v>
      </c>
      <c r="F300" s="21">
        <v>22.8</v>
      </c>
      <c r="G300" s="21">
        <v>176</v>
      </c>
      <c r="H300" s="6" t="s">
        <v>48</v>
      </c>
      <c r="I300" s="19"/>
      <c r="J300" s="19"/>
      <c r="K300" s="19"/>
      <c r="L300" s="19"/>
      <c r="M300" s="19"/>
      <c r="N300" s="19"/>
    </row>
    <row r="301" spans="1:14" ht="18.899999999999999" customHeight="1" x14ac:dyDescent="0.3">
      <c r="A301" s="40"/>
      <c r="B301" s="31" t="s">
        <v>148</v>
      </c>
      <c r="C301" s="32">
        <f>SUM(C300)</f>
        <v>200</v>
      </c>
      <c r="D301" s="32">
        <f>SUM(D300)</f>
        <v>5.8</v>
      </c>
      <c r="E301" s="32">
        <f>SUM(E300)</f>
        <v>6.4</v>
      </c>
      <c r="F301" s="32">
        <f>SUM(F300)</f>
        <v>22.8</v>
      </c>
      <c r="G301" s="32">
        <f>SUM(G300)</f>
        <v>176</v>
      </c>
      <c r="H301" s="37"/>
      <c r="I301" s="19"/>
      <c r="J301" s="19"/>
      <c r="K301" s="19"/>
      <c r="L301" s="19"/>
      <c r="M301" s="19"/>
      <c r="N301" s="19"/>
    </row>
    <row r="302" spans="1:14" ht="18.899999999999999" customHeight="1" x14ac:dyDescent="0.3">
      <c r="A302" s="40"/>
      <c r="B302" s="41" t="s">
        <v>51</v>
      </c>
      <c r="C302" s="40"/>
      <c r="D302" s="38">
        <f>D282+D290+D293+D299+D301</f>
        <v>97.9</v>
      </c>
      <c r="E302" s="38">
        <f>E282+E290+E293+E299+E301</f>
        <v>97.800000000000011</v>
      </c>
      <c r="F302" s="38">
        <f>F282+F290+F293+F299+F301</f>
        <v>346.90000000000003</v>
      </c>
      <c r="G302" s="39">
        <f>G282+G290+G293+G299+G301</f>
        <v>2709</v>
      </c>
      <c r="H302" s="45"/>
      <c r="I302" s="19"/>
      <c r="J302" s="19"/>
      <c r="K302" s="19"/>
      <c r="L302" s="19"/>
      <c r="M302" s="19"/>
      <c r="N302" s="19"/>
    </row>
    <row r="303" spans="1:14" ht="18.899999999999999" customHeight="1" x14ac:dyDescent="0.3">
      <c r="A303" s="29" t="s">
        <v>176</v>
      </c>
      <c r="B303" s="78"/>
      <c r="C303" s="100"/>
      <c r="D303" s="67"/>
      <c r="E303" s="67"/>
      <c r="F303" s="67"/>
      <c r="G303" s="68"/>
      <c r="H303" s="77"/>
      <c r="I303" s="19"/>
      <c r="J303" s="19"/>
      <c r="K303" s="19"/>
      <c r="L303" s="19"/>
      <c r="M303" s="19"/>
      <c r="N303" s="19"/>
    </row>
    <row r="304" spans="1:14" ht="18.899999999999999" customHeight="1" x14ac:dyDescent="0.3">
      <c r="A304" s="109" t="s">
        <v>42</v>
      </c>
      <c r="B304" s="7" t="s">
        <v>161</v>
      </c>
      <c r="C304" s="6">
        <v>170</v>
      </c>
      <c r="D304" s="8">
        <v>22.6</v>
      </c>
      <c r="E304" s="8">
        <v>19.899999999999999</v>
      </c>
      <c r="F304" s="8">
        <v>34.700000000000003</v>
      </c>
      <c r="G304" s="9">
        <v>415</v>
      </c>
      <c r="H304" s="13" t="s">
        <v>97</v>
      </c>
      <c r="I304" s="19"/>
      <c r="J304" s="19"/>
      <c r="K304" s="19"/>
      <c r="L304" s="19"/>
      <c r="M304" s="19"/>
      <c r="N304" s="19"/>
    </row>
    <row r="305" spans="1:14" ht="18.899999999999999" customHeight="1" x14ac:dyDescent="0.3">
      <c r="A305" s="110"/>
      <c r="B305" s="10" t="s">
        <v>181</v>
      </c>
      <c r="C305" s="6">
        <v>200</v>
      </c>
      <c r="D305" s="8">
        <v>0.1</v>
      </c>
      <c r="E305" s="9">
        <v>0</v>
      </c>
      <c r="F305" s="9">
        <v>10</v>
      </c>
      <c r="G305" s="9">
        <v>40</v>
      </c>
      <c r="H305" s="13" t="s">
        <v>113</v>
      </c>
      <c r="I305" s="19"/>
      <c r="J305" s="19"/>
      <c r="K305" s="19"/>
      <c r="L305" s="19"/>
      <c r="M305" s="19"/>
      <c r="N305" s="19"/>
    </row>
    <row r="306" spans="1:14" ht="18.899999999999999" customHeight="1" x14ac:dyDescent="0.3">
      <c r="A306" s="110"/>
      <c r="B306" s="7" t="str">
        <f>'7-11 3-х раз'!$B$185</f>
        <v>Кондитерское изделие (печенье обогащенное)</v>
      </c>
      <c r="C306" s="6">
        <v>20</v>
      </c>
      <c r="D306" s="8">
        <v>0.4</v>
      </c>
      <c r="E306" s="8">
        <v>1.6</v>
      </c>
      <c r="F306" s="9">
        <v>19</v>
      </c>
      <c r="G306" s="9">
        <v>94</v>
      </c>
      <c r="H306" s="13" t="s">
        <v>48</v>
      </c>
      <c r="I306" s="19"/>
      <c r="J306" s="19"/>
      <c r="K306" s="19"/>
      <c r="L306" s="19"/>
      <c r="M306" s="19"/>
      <c r="N306" s="19"/>
    </row>
    <row r="307" spans="1:14" ht="18.899999999999999" customHeight="1" x14ac:dyDescent="0.3">
      <c r="A307" s="110"/>
      <c r="B307" s="10" t="s">
        <v>9</v>
      </c>
      <c r="C307" s="6">
        <v>150</v>
      </c>
      <c r="D307" s="6">
        <v>0.3</v>
      </c>
      <c r="E307" s="6">
        <v>0.3</v>
      </c>
      <c r="F307" s="9">
        <v>24</v>
      </c>
      <c r="G307" s="9">
        <v>102</v>
      </c>
      <c r="H307" s="13" t="s">
        <v>48</v>
      </c>
      <c r="I307" s="19"/>
      <c r="J307" s="19"/>
      <c r="K307" s="19"/>
      <c r="L307" s="19"/>
      <c r="M307" s="19"/>
      <c r="N307" s="19"/>
    </row>
    <row r="308" spans="1:14" ht="18.899999999999999" customHeight="1" x14ac:dyDescent="0.3">
      <c r="A308" s="30"/>
      <c r="B308" s="31" t="s">
        <v>44</v>
      </c>
      <c r="C308" s="32">
        <f>SUM(C304:C307)</f>
        <v>540</v>
      </c>
      <c r="D308" s="32">
        <f>SUM(D304:D307)</f>
        <v>23.400000000000002</v>
      </c>
      <c r="E308" s="32">
        <f>SUM(E304:E307)</f>
        <v>21.8</v>
      </c>
      <c r="F308" s="32">
        <f>SUM(F304:F307)</f>
        <v>87.7</v>
      </c>
      <c r="G308" s="32">
        <f>SUM(G304:G307)</f>
        <v>651</v>
      </c>
      <c r="H308" s="45"/>
      <c r="I308" s="19"/>
      <c r="J308" s="19"/>
      <c r="K308" s="19"/>
      <c r="L308" s="19"/>
      <c r="M308" s="19"/>
      <c r="N308" s="19"/>
    </row>
    <row r="309" spans="1:14" ht="18.899999999999999" customHeight="1" x14ac:dyDescent="0.3">
      <c r="A309" s="106" t="s">
        <v>41</v>
      </c>
      <c r="B309" s="52" t="s">
        <v>50</v>
      </c>
      <c r="C309" s="6">
        <v>100</v>
      </c>
      <c r="D309" s="8">
        <v>0.8</v>
      </c>
      <c r="E309" s="8">
        <v>0.1</v>
      </c>
      <c r="F309" s="8">
        <v>3.5</v>
      </c>
      <c r="G309" s="9">
        <v>18</v>
      </c>
      <c r="H309" s="13" t="s">
        <v>99</v>
      </c>
      <c r="I309" s="19"/>
      <c r="J309" s="19"/>
      <c r="K309" s="19"/>
      <c r="L309" s="19"/>
      <c r="M309" s="19"/>
      <c r="N309" s="19"/>
    </row>
    <row r="310" spans="1:14" ht="18.899999999999999" customHeight="1" x14ac:dyDescent="0.3">
      <c r="A310" s="107"/>
      <c r="B310" s="14" t="s">
        <v>166</v>
      </c>
      <c r="C310" s="21">
        <v>200</v>
      </c>
      <c r="D310" s="22">
        <v>2.5</v>
      </c>
      <c r="E310" s="22">
        <v>5.5</v>
      </c>
      <c r="F310" s="22">
        <v>12.5</v>
      </c>
      <c r="G310" s="23">
        <v>115</v>
      </c>
      <c r="H310" s="13" t="s">
        <v>100</v>
      </c>
      <c r="I310" s="19"/>
      <c r="J310" s="19"/>
      <c r="K310" s="19"/>
      <c r="L310" s="19"/>
      <c r="M310" s="19"/>
      <c r="N310" s="19"/>
    </row>
    <row r="311" spans="1:14" ht="18.899999999999999" customHeight="1" x14ac:dyDescent="0.3">
      <c r="A311" s="107"/>
      <c r="B311" s="14" t="s">
        <v>127</v>
      </c>
      <c r="C311" s="6">
        <v>110</v>
      </c>
      <c r="D311" s="8">
        <v>14.6</v>
      </c>
      <c r="E311" s="8">
        <v>14.8</v>
      </c>
      <c r="F311" s="8">
        <v>14.1</v>
      </c>
      <c r="G311" s="9">
        <v>258</v>
      </c>
      <c r="H311" s="58" t="s">
        <v>131</v>
      </c>
      <c r="I311" s="19"/>
      <c r="J311" s="19"/>
      <c r="K311" s="19"/>
      <c r="L311" s="19"/>
      <c r="M311" s="19"/>
      <c r="N311" s="19"/>
    </row>
    <row r="312" spans="1:14" ht="18.899999999999999" customHeight="1" x14ac:dyDescent="0.3">
      <c r="A312" s="107"/>
      <c r="B312" s="14" t="s">
        <v>55</v>
      </c>
      <c r="C312" s="21">
        <v>150</v>
      </c>
      <c r="D312" s="22">
        <v>5.4</v>
      </c>
      <c r="E312" s="22">
        <v>4.8</v>
      </c>
      <c r="F312" s="23">
        <v>32</v>
      </c>
      <c r="G312" s="23">
        <v>194</v>
      </c>
      <c r="H312" s="13" t="s">
        <v>102</v>
      </c>
      <c r="I312" s="19"/>
      <c r="J312" s="19"/>
      <c r="K312" s="19"/>
      <c r="L312" s="19"/>
      <c r="M312" s="19"/>
      <c r="N312" s="19"/>
    </row>
    <row r="313" spans="1:14" ht="18.899999999999999" customHeight="1" x14ac:dyDescent="0.3">
      <c r="A313" s="107"/>
      <c r="B313" s="10" t="s">
        <v>79</v>
      </c>
      <c r="C313" s="6">
        <v>200</v>
      </c>
      <c r="D313" s="8">
        <v>0.5</v>
      </c>
      <c r="E313" s="8">
        <v>0.1</v>
      </c>
      <c r="F313" s="9">
        <v>32</v>
      </c>
      <c r="G313" s="9">
        <v>133</v>
      </c>
      <c r="H313" s="13" t="s">
        <v>96</v>
      </c>
      <c r="I313" s="19"/>
      <c r="J313" s="19"/>
      <c r="K313" s="19"/>
      <c r="L313" s="19"/>
      <c r="M313" s="19"/>
      <c r="N313" s="19"/>
    </row>
    <row r="314" spans="1:14" ht="18.899999999999999" customHeight="1" x14ac:dyDescent="0.3">
      <c r="A314" s="107"/>
      <c r="B314" s="10" t="s">
        <v>47</v>
      </c>
      <c r="C314" s="6">
        <v>20</v>
      </c>
      <c r="D314" s="8">
        <v>1.3</v>
      </c>
      <c r="E314" s="8">
        <v>0.3</v>
      </c>
      <c r="F314" s="8">
        <v>6.7</v>
      </c>
      <c r="G314" s="9">
        <v>35</v>
      </c>
      <c r="H314" s="6" t="s">
        <v>48</v>
      </c>
      <c r="I314" s="19"/>
      <c r="J314" s="19"/>
      <c r="K314" s="19"/>
      <c r="L314" s="19"/>
      <c r="M314" s="19"/>
      <c r="N314" s="19"/>
    </row>
    <row r="315" spans="1:14" ht="18.899999999999999" customHeight="1" x14ac:dyDescent="0.3">
      <c r="A315" s="108"/>
      <c r="B315" s="10" t="s">
        <v>0</v>
      </c>
      <c r="C315" s="6">
        <v>20</v>
      </c>
      <c r="D315" s="8">
        <v>1.5</v>
      </c>
      <c r="E315" s="8">
        <v>0.9</v>
      </c>
      <c r="F315" s="8">
        <v>10.3</v>
      </c>
      <c r="G315" s="9">
        <v>56</v>
      </c>
      <c r="H315" s="13" t="s">
        <v>48</v>
      </c>
      <c r="I315" s="19"/>
      <c r="J315" s="19"/>
      <c r="K315" s="19"/>
      <c r="L315" s="19"/>
      <c r="M315" s="19"/>
      <c r="N315" s="19"/>
    </row>
    <row r="316" spans="1:14" ht="18.899999999999999" customHeight="1" x14ac:dyDescent="0.3">
      <c r="A316" s="35"/>
      <c r="B316" s="31" t="s">
        <v>45</v>
      </c>
      <c r="C316" s="32">
        <f>SUM(C309:C315)</f>
        <v>800</v>
      </c>
      <c r="D316" s="32">
        <f>SUM(D309:D315)</f>
        <v>26.599999999999998</v>
      </c>
      <c r="E316" s="34">
        <f>SUM(E309:E315)</f>
        <v>26.5</v>
      </c>
      <c r="F316" s="32">
        <f>SUM(F309:F315)</f>
        <v>111.1</v>
      </c>
      <c r="G316" s="32">
        <f>SUM(G309:G315)</f>
        <v>809</v>
      </c>
      <c r="H316" s="45"/>
      <c r="I316" s="19"/>
      <c r="J316" s="19"/>
      <c r="K316" s="19"/>
      <c r="L316" s="19"/>
      <c r="M316" s="19"/>
      <c r="N316" s="19"/>
    </row>
    <row r="317" spans="1:14" ht="18.899999999999999" customHeight="1" x14ac:dyDescent="0.3">
      <c r="A317" s="109" t="str">
        <f>A133</f>
        <v>полдник</v>
      </c>
      <c r="B317" s="10" t="s">
        <v>177</v>
      </c>
      <c r="C317" s="6">
        <v>200</v>
      </c>
      <c r="D317" s="9">
        <v>6</v>
      </c>
      <c r="E317" s="9">
        <v>3</v>
      </c>
      <c r="F317" s="8">
        <v>19.600000000000001</v>
      </c>
      <c r="G317" s="9">
        <v>128</v>
      </c>
      <c r="H317" s="13" t="s">
        <v>48</v>
      </c>
      <c r="I317" s="19"/>
      <c r="J317" s="19"/>
      <c r="K317" s="19"/>
      <c r="L317" s="19"/>
      <c r="M317" s="19"/>
      <c r="N317" s="19"/>
    </row>
    <row r="318" spans="1:14" ht="18.899999999999999" customHeight="1" x14ac:dyDescent="0.3">
      <c r="A318" s="111"/>
      <c r="B318" s="10" t="str">
        <f>B265</f>
        <v xml:space="preserve">Выпечное изделие </v>
      </c>
      <c r="C318" s="44">
        <v>100</v>
      </c>
      <c r="D318" s="8">
        <f>D265</f>
        <v>6.8</v>
      </c>
      <c r="E318" s="8">
        <f>E265</f>
        <v>9.9</v>
      </c>
      <c r="F318" s="8">
        <f>F265</f>
        <v>35.700000000000003</v>
      </c>
      <c r="G318" s="9">
        <f>G265</f>
        <v>260</v>
      </c>
      <c r="H318" s="91" t="str">
        <f>H265</f>
        <v>тк</v>
      </c>
      <c r="I318" s="19"/>
      <c r="J318" s="19"/>
      <c r="K318" s="19"/>
      <c r="L318" s="19"/>
      <c r="M318" s="19"/>
      <c r="N318" s="19"/>
    </row>
    <row r="319" spans="1:14" ht="18.899999999999999" customHeight="1" x14ac:dyDescent="0.3">
      <c r="A319" s="35"/>
      <c r="B319" s="31" t="s">
        <v>46</v>
      </c>
      <c r="C319" s="32">
        <f>SUM(C317:C318)</f>
        <v>300</v>
      </c>
      <c r="D319" s="32">
        <f>SUM(D317:D318)</f>
        <v>12.8</v>
      </c>
      <c r="E319" s="32">
        <f>SUM(E317:E318)</f>
        <v>12.9</v>
      </c>
      <c r="F319" s="32">
        <f>SUM(F317:F318)</f>
        <v>55.300000000000004</v>
      </c>
      <c r="G319" s="32">
        <f>SUM(G317:G318)</f>
        <v>388</v>
      </c>
      <c r="H319" s="45"/>
      <c r="I319" s="19"/>
      <c r="J319" s="19"/>
      <c r="K319" s="19"/>
      <c r="L319" s="19"/>
      <c r="M319" s="19"/>
      <c r="N319" s="19"/>
    </row>
    <row r="320" spans="1:14" ht="18.899999999999999" customHeight="1" x14ac:dyDescent="0.3">
      <c r="A320" s="106" t="s">
        <v>141</v>
      </c>
      <c r="B320" s="10" t="s">
        <v>39</v>
      </c>
      <c r="C320" s="6">
        <v>60</v>
      </c>
      <c r="D320" s="8">
        <v>0.7</v>
      </c>
      <c r="E320" s="8">
        <v>0.2</v>
      </c>
      <c r="F320" s="8">
        <v>3.5</v>
      </c>
      <c r="G320" s="9">
        <v>19</v>
      </c>
      <c r="H320" s="13" t="s">
        <v>93</v>
      </c>
      <c r="I320" s="19"/>
      <c r="J320" s="19"/>
      <c r="K320" s="19"/>
      <c r="L320" s="19"/>
      <c r="M320" s="19"/>
      <c r="N320" s="19"/>
    </row>
    <row r="321" spans="1:14" ht="18.899999999999999" customHeight="1" x14ac:dyDescent="0.3">
      <c r="A321" s="107"/>
      <c r="B321" s="10" t="s">
        <v>142</v>
      </c>
      <c r="C321" s="21">
        <v>250</v>
      </c>
      <c r="D321" s="8">
        <v>14.9</v>
      </c>
      <c r="E321" s="8">
        <v>17.3</v>
      </c>
      <c r="F321" s="8">
        <v>46.8</v>
      </c>
      <c r="G321" s="9">
        <v>410</v>
      </c>
      <c r="H321" s="13" t="s">
        <v>115</v>
      </c>
      <c r="I321" s="19"/>
      <c r="J321" s="19"/>
      <c r="K321" s="19"/>
      <c r="L321" s="19"/>
      <c r="M321" s="19"/>
      <c r="N321" s="19"/>
    </row>
    <row r="322" spans="1:14" ht="18.899999999999999" customHeight="1" x14ac:dyDescent="0.3">
      <c r="A322" s="107"/>
      <c r="B322" s="14" t="s">
        <v>149</v>
      </c>
      <c r="C322" s="21">
        <v>200</v>
      </c>
      <c r="D322" s="22">
        <v>0.1</v>
      </c>
      <c r="E322" s="23">
        <v>0</v>
      </c>
      <c r="F322" s="23">
        <v>10</v>
      </c>
      <c r="G322" s="72">
        <v>40</v>
      </c>
      <c r="H322" s="70" t="s">
        <v>150</v>
      </c>
      <c r="I322" s="19"/>
      <c r="J322" s="19"/>
      <c r="K322" s="19"/>
      <c r="L322" s="19"/>
      <c r="M322" s="19"/>
      <c r="N322" s="19"/>
    </row>
    <row r="323" spans="1:14" ht="18.899999999999999" customHeight="1" x14ac:dyDescent="0.3">
      <c r="A323" s="108"/>
      <c r="B323" s="10" t="s">
        <v>47</v>
      </c>
      <c r="C323" s="6">
        <v>40</v>
      </c>
      <c r="D323" s="8">
        <v>2.6</v>
      </c>
      <c r="E323" s="8">
        <v>0.6</v>
      </c>
      <c r="F323" s="8">
        <v>13.4</v>
      </c>
      <c r="G323" s="9">
        <v>70</v>
      </c>
      <c r="H323" s="6" t="s">
        <v>48</v>
      </c>
      <c r="I323" s="19"/>
      <c r="J323" s="19"/>
      <c r="K323" s="19"/>
      <c r="L323" s="19"/>
      <c r="M323" s="19"/>
      <c r="N323" s="19"/>
    </row>
    <row r="324" spans="1:14" ht="18.899999999999999" customHeight="1" x14ac:dyDescent="0.3">
      <c r="A324" s="31"/>
      <c r="B324" s="31" t="s">
        <v>145</v>
      </c>
      <c r="C324" s="32">
        <f>SUM(C320:C323)</f>
        <v>550</v>
      </c>
      <c r="D324" s="32">
        <f t="shared" ref="D324:G324" si="19">SUM(D320:D323)</f>
        <v>18.3</v>
      </c>
      <c r="E324" s="32">
        <f t="shared" si="19"/>
        <v>18.100000000000001</v>
      </c>
      <c r="F324" s="32">
        <f t="shared" si="19"/>
        <v>73.7</v>
      </c>
      <c r="G324" s="32">
        <f t="shared" si="19"/>
        <v>539</v>
      </c>
      <c r="H324" s="45"/>
      <c r="I324" s="19"/>
      <c r="J324" s="19"/>
      <c r="K324" s="19"/>
      <c r="L324" s="19"/>
      <c r="M324" s="19"/>
      <c r="N324" s="19"/>
    </row>
    <row r="325" spans="1:14" ht="18.899999999999999" customHeight="1" x14ac:dyDescent="0.3">
      <c r="A325" s="21" t="s">
        <v>146</v>
      </c>
      <c r="B325" s="14" t="s">
        <v>147</v>
      </c>
      <c r="C325" s="21">
        <v>200</v>
      </c>
      <c r="D325" s="21">
        <v>5.8</v>
      </c>
      <c r="E325" s="81">
        <v>6.4</v>
      </c>
      <c r="F325" s="21">
        <v>22.8</v>
      </c>
      <c r="G325" s="21">
        <v>176</v>
      </c>
      <c r="H325" s="6" t="s">
        <v>48</v>
      </c>
      <c r="I325" s="19"/>
      <c r="J325" s="19"/>
      <c r="K325" s="19"/>
      <c r="L325" s="19"/>
      <c r="M325" s="19"/>
      <c r="N325" s="19"/>
    </row>
    <row r="326" spans="1:14" ht="18.899999999999999" customHeight="1" x14ac:dyDescent="0.3">
      <c r="A326" s="40"/>
      <c r="B326" s="31" t="s">
        <v>148</v>
      </c>
      <c r="C326" s="32">
        <f>SUM(C325)</f>
        <v>200</v>
      </c>
      <c r="D326" s="32">
        <f>SUM(D325)</f>
        <v>5.8</v>
      </c>
      <c r="E326" s="32">
        <f>SUM(E325)</f>
        <v>6.4</v>
      </c>
      <c r="F326" s="32">
        <f>SUM(F325)</f>
        <v>22.8</v>
      </c>
      <c r="G326" s="32">
        <f>SUM(G325)</f>
        <v>176</v>
      </c>
      <c r="H326" s="37"/>
      <c r="I326" s="19"/>
      <c r="J326" s="19"/>
      <c r="K326" s="19"/>
      <c r="L326" s="19"/>
      <c r="M326" s="19"/>
      <c r="N326" s="19"/>
    </row>
    <row r="327" spans="1:14" ht="18.899999999999999" customHeight="1" x14ac:dyDescent="0.3">
      <c r="A327" s="50"/>
      <c r="B327" s="41" t="s">
        <v>51</v>
      </c>
      <c r="C327" s="57"/>
      <c r="D327" s="38">
        <f>D308+D316+D319+D324+D326</f>
        <v>86.899999999999991</v>
      </c>
      <c r="E327" s="38">
        <f>E308+E316+E319+E324+E326</f>
        <v>85.7</v>
      </c>
      <c r="F327" s="38">
        <f>F308+F316+F319+F324+F326</f>
        <v>350.6</v>
      </c>
      <c r="G327" s="39">
        <f>G308+G316+G319+G324+G326</f>
        <v>2563</v>
      </c>
      <c r="H327" s="45"/>
      <c r="I327" s="19"/>
      <c r="J327" s="19"/>
      <c r="K327" s="19"/>
      <c r="L327" s="19"/>
      <c r="M327" s="19"/>
      <c r="N327" s="19"/>
    </row>
    <row r="328" spans="1:14" ht="18.899999999999999" customHeight="1" x14ac:dyDescent="0.3">
      <c r="A328" s="29" t="s">
        <v>197</v>
      </c>
      <c r="B328" s="78"/>
      <c r="C328" s="70"/>
      <c r="D328" s="67"/>
      <c r="E328" s="67"/>
      <c r="F328" s="67"/>
      <c r="G328" s="68"/>
      <c r="H328" s="77"/>
      <c r="I328" s="19"/>
      <c r="J328" s="19"/>
      <c r="K328" s="19"/>
      <c r="L328" s="19"/>
      <c r="M328" s="19"/>
      <c r="N328" s="19"/>
    </row>
    <row r="329" spans="1:14" ht="18.899999999999999" customHeight="1" x14ac:dyDescent="0.3">
      <c r="A329" s="106" t="s">
        <v>42</v>
      </c>
      <c r="B329" s="80" t="s">
        <v>198</v>
      </c>
      <c r="C329" s="23">
        <v>200</v>
      </c>
      <c r="D329" s="22">
        <v>7.8</v>
      </c>
      <c r="E329" s="22">
        <v>9.8000000000000007</v>
      </c>
      <c r="F329" s="22">
        <v>34.1</v>
      </c>
      <c r="G329" s="23">
        <v>257</v>
      </c>
      <c r="H329" s="46" t="s">
        <v>199</v>
      </c>
      <c r="I329" s="19"/>
      <c r="J329" s="19"/>
      <c r="K329" s="19"/>
      <c r="L329" s="19"/>
      <c r="M329" s="19"/>
      <c r="N329" s="19"/>
    </row>
    <row r="330" spans="1:14" ht="18.899999999999999" customHeight="1" x14ac:dyDescent="0.3">
      <c r="A330" s="107"/>
      <c r="B330" s="10" t="s">
        <v>21</v>
      </c>
      <c r="C330" s="6">
        <v>40</v>
      </c>
      <c r="D330" s="8">
        <v>4.8</v>
      </c>
      <c r="E330" s="9">
        <v>4</v>
      </c>
      <c r="F330" s="8">
        <v>0.3</v>
      </c>
      <c r="G330" s="9">
        <v>57</v>
      </c>
      <c r="H330" s="6" t="s">
        <v>92</v>
      </c>
      <c r="I330" s="19"/>
      <c r="J330" s="19"/>
      <c r="K330" s="19"/>
      <c r="L330" s="19"/>
      <c r="M330" s="19"/>
      <c r="N330" s="19"/>
    </row>
    <row r="331" spans="1:14" ht="18.899999999999999" customHeight="1" x14ac:dyDescent="0.3">
      <c r="A331" s="107"/>
      <c r="B331" s="10" t="str">
        <f t="shared" ref="B331:H331" si="20">B198</f>
        <v>Батон пшеничный</v>
      </c>
      <c r="C331" s="44">
        <f t="shared" si="20"/>
        <v>40</v>
      </c>
      <c r="D331" s="9">
        <f t="shared" si="20"/>
        <v>3</v>
      </c>
      <c r="E331" s="8">
        <f t="shared" si="20"/>
        <v>1.8</v>
      </c>
      <c r="F331" s="8">
        <f t="shared" si="20"/>
        <v>20.6</v>
      </c>
      <c r="G331" s="9">
        <f t="shared" si="20"/>
        <v>112</v>
      </c>
      <c r="H331" s="90" t="str">
        <f t="shared" si="20"/>
        <v>тк</v>
      </c>
      <c r="I331" s="19"/>
      <c r="J331" s="19"/>
      <c r="K331" s="19"/>
      <c r="L331" s="19"/>
      <c r="M331" s="19"/>
      <c r="N331" s="19"/>
    </row>
    <row r="332" spans="1:14" ht="18.899999999999999" customHeight="1" x14ac:dyDescent="0.3">
      <c r="A332" s="107"/>
      <c r="B332" s="10" t="s">
        <v>12</v>
      </c>
      <c r="C332" s="6">
        <v>200</v>
      </c>
      <c r="D332" s="8">
        <v>2.9</v>
      </c>
      <c r="E332" s="8">
        <v>2.8</v>
      </c>
      <c r="F332" s="22">
        <v>14.9</v>
      </c>
      <c r="G332" s="9">
        <v>98</v>
      </c>
      <c r="H332" s="11" t="s">
        <v>104</v>
      </c>
      <c r="I332" s="19"/>
      <c r="J332" s="19"/>
      <c r="K332" s="19"/>
      <c r="L332" s="19"/>
      <c r="M332" s="19"/>
      <c r="N332" s="19"/>
    </row>
    <row r="333" spans="1:14" ht="18.899999999999999" customHeight="1" x14ac:dyDescent="0.3">
      <c r="A333" s="108"/>
      <c r="B333" s="10" t="s">
        <v>9</v>
      </c>
      <c r="C333" s="6">
        <v>100</v>
      </c>
      <c r="D333" s="8">
        <v>0.2</v>
      </c>
      <c r="E333" s="8">
        <v>0.2</v>
      </c>
      <c r="F333" s="9">
        <v>16</v>
      </c>
      <c r="G333" s="9">
        <v>68</v>
      </c>
      <c r="H333" s="6" t="s">
        <v>48</v>
      </c>
      <c r="I333" s="19"/>
      <c r="J333" s="19"/>
      <c r="K333" s="19"/>
      <c r="L333" s="19"/>
      <c r="M333" s="19"/>
      <c r="N333" s="19"/>
    </row>
    <row r="334" spans="1:14" ht="18.899999999999999" customHeight="1" x14ac:dyDescent="0.3">
      <c r="A334" s="30"/>
      <c r="B334" s="31" t="s">
        <v>44</v>
      </c>
      <c r="C334" s="39">
        <f>SUM(C329:C333)</f>
        <v>580</v>
      </c>
      <c r="D334" s="38">
        <f t="shared" ref="D334:G334" si="21">SUM(D329:D333)</f>
        <v>18.7</v>
      </c>
      <c r="E334" s="38">
        <f t="shared" si="21"/>
        <v>18.600000000000001</v>
      </c>
      <c r="F334" s="38">
        <f t="shared" si="21"/>
        <v>85.9</v>
      </c>
      <c r="G334" s="39">
        <f t="shared" si="21"/>
        <v>592</v>
      </c>
      <c r="H334" s="45"/>
      <c r="I334" s="19"/>
      <c r="J334" s="19"/>
      <c r="K334" s="19"/>
      <c r="L334" s="19"/>
      <c r="M334" s="19"/>
      <c r="N334" s="19"/>
    </row>
    <row r="335" spans="1:14" ht="18.899999999999999" customHeight="1" x14ac:dyDescent="0.3">
      <c r="A335" s="106" t="s">
        <v>41</v>
      </c>
      <c r="B335" s="10" t="s">
        <v>183</v>
      </c>
      <c r="C335" s="6">
        <v>100</v>
      </c>
      <c r="D335" s="8">
        <v>2.5</v>
      </c>
      <c r="E335" s="8">
        <v>7.5</v>
      </c>
      <c r="F335" s="8">
        <v>12.5</v>
      </c>
      <c r="G335" s="9">
        <v>129</v>
      </c>
      <c r="H335" s="46" t="s">
        <v>191</v>
      </c>
      <c r="I335" s="19"/>
      <c r="J335" s="19"/>
      <c r="K335" s="19"/>
      <c r="L335" s="19"/>
      <c r="M335" s="19"/>
      <c r="N335" s="19"/>
    </row>
    <row r="336" spans="1:14" ht="18.899999999999999" customHeight="1" x14ac:dyDescent="0.3">
      <c r="A336" s="107"/>
      <c r="B336" s="14" t="s">
        <v>184</v>
      </c>
      <c r="C336" s="21">
        <v>200</v>
      </c>
      <c r="D336" s="22">
        <v>8.6</v>
      </c>
      <c r="E336" s="22">
        <v>6.3</v>
      </c>
      <c r="F336" s="23">
        <v>18</v>
      </c>
      <c r="G336" s="23">
        <v>167</v>
      </c>
      <c r="H336" s="13" t="s">
        <v>114</v>
      </c>
      <c r="I336" s="19"/>
      <c r="J336" s="19"/>
      <c r="K336" s="19"/>
      <c r="L336" s="19"/>
      <c r="M336" s="19"/>
      <c r="N336" s="19"/>
    </row>
    <row r="337" spans="1:14" ht="18.899999999999999" customHeight="1" x14ac:dyDescent="0.3">
      <c r="A337" s="107"/>
      <c r="B337" s="16" t="s">
        <v>140</v>
      </c>
      <c r="C337" s="6">
        <v>100</v>
      </c>
      <c r="D337" s="8">
        <v>13.5</v>
      </c>
      <c r="E337" s="8">
        <v>16.7</v>
      </c>
      <c r="F337" s="8">
        <v>3.9</v>
      </c>
      <c r="G337" s="9">
        <v>218</v>
      </c>
      <c r="H337" s="13" t="s">
        <v>95</v>
      </c>
      <c r="I337" s="19"/>
      <c r="J337" s="19"/>
      <c r="K337" s="19"/>
      <c r="L337" s="19"/>
      <c r="M337" s="19"/>
      <c r="N337" s="19"/>
    </row>
    <row r="338" spans="1:14" ht="18.899999999999999" customHeight="1" x14ac:dyDescent="0.3">
      <c r="A338" s="107"/>
      <c r="B338" s="14" t="s">
        <v>13</v>
      </c>
      <c r="C338" s="21">
        <v>150</v>
      </c>
      <c r="D338" s="22">
        <v>8.4</v>
      </c>
      <c r="E338" s="22">
        <v>5.5</v>
      </c>
      <c r="F338" s="22">
        <v>36.799999999999997</v>
      </c>
      <c r="G338" s="23">
        <v>234</v>
      </c>
      <c r="H338" s="13" t="s">
        <v>90</v>
      </c>
      <c r="I338" s="19"/>
      <c r="J338" s="19"/>
      <c r="K338" s="19"/>
      <c r="L338" s="19"/>
      <c r="M338" s="19"/>
      <c r="N338" s="19"/>
    </row>
    <row r="339" spans="1:14" ht="18.899999999999999" customHeight="1" x14ac:dyDescent="0.3">
      <c r="A339" s="107"/>
      <c r="B339" s="14" t="s">
        <v>14</v>
      </c>
      <c r="C339" s="21">
        <v>200</v>
      </c>
      <c r="D339" s="22">
        <v>0.5</v>
      </c>
      <c r="E339" s="22">
        <v>0.1</v>
      </c>
      <c r="F339" s="23">
        <v>32</v>
      </c>
      <c r="G339" s="23">
        <v>133</v>
      </c>
      <c r="H339" s="13" t="s">
        <v>103</v>
      </c>
      <c r="I339" s="19"/>
      <c r="J339" s="19"/>
      <c r="K339" s="19"/>
      <c r="L339" s="19"/>
      <c r="M339" s="19"/>
      <c r="N339" s="19"/>
    </row>
    <row r="340" spans="1:14" ht="18.899999999999999" customHeight="1" x14ac:dyDescent="0.3">
      <c r="A340" s="107"/>
      <c r="B340" s="10" t="s">
        <v>47</v>
      </c>
      <c r="C340" s="6">
        <v>20</v>
      </c>
      <c r="D340" s="8">
        <v>1.3</v>
      </c>
      <c r="E340" s="8">
        <v>0.3</v>
      </c>
      <c r="F340" s="8">
        <v>6.7</v>
      </c>
      <c r="G340" s="9">
        <v>35</v>
      </c>
      <c r="H340" s="6" t="s">
        <v>48</v>
      </c>
      <c r="I340" s="19"/>
      <c r="J340" s="19"/>
      <c r="K340" s="19"/>
      <c r="L340" s="19"/>
      <c r="M340" s="19"/>
      <c r="N340" s="19"/>
    </row>
    <row r="341" spans="1:14" ht="18.899999999999999" customHeight="1" x14ac:dyDescent="0.3">
      <c r="A341" s="108"/>
      <c r="B341" s="10" t="s">
        <v>0</v>
      </c>
      <c r="C341" s="6">
        <v>20</v>
      </c>
      <c r="D341" s="8">
        <v>1.5</v>
      </c>
      <c r="E341" s="8">
        <v>0.9</v>
      </c>
      <c r="F341" s="8">
        <v>10.3</v>
      </c>
      <c r="G341" s="9">
        <v>56</v>
      </c>
      <c r="H341" s="13" t="s">
        <v>48</v>
      </c>
      <c r="I341" s="19"/>
      <c r="J341" s="19"/>
      <c r="K341" s="19"/>
      <c r="L341" s="19"/>
      <c r="M341" s="19"/>
      <c r="N341" s="19"/>
    </row>
    <row r="342" spans="1:14" ht="18.899999999999999" customHeight="1" x14ac:dyDescent="0.3">
      <c r="A342" s="50"/>
      <c r="B342" s="31" t="s">
        <v>45</v>
      </c>
      <c r="C342" s="32">
        <f>SUM(C335:C341)</f>
        <v>790</v>
      </c>
      <c r="D342" s="32">
        <f t="shared" ref="D342:G342" si="22">SUM(D335:D341)</f>
        <v>36.299999999999997</v>
      </c>
      <c r="E342" s="34">
        <f t="shared" si="22"/>
        <v>37.299999999999997</v>
      </c>
      <c r="F342" s="32">
        <f t="shared" si="22"/>
        <v>120.19999999999999</v>
      </c>
      <c r="G342" s="32">
        <f t="shared" si="22"/>
        <v>972</v>
      </c>
      <c r="H342" s="98"/>
      <c r="I342" s="19"/>
      <c r="J342" s="19"/>
      <c r="K342" s="19"/>
      <c r="L342" s="19"/>
      <c r="M342" s="19"/>
      <c r="N342" s="19"/>
    </row>
    <row r="343" spans="1:14" ht="18.899999999999999" customHeight="1" x14ac:dyDescent="0.3">
      <c r="A343" s="109" t="str">
        <f t="shared" ref="A343:H343" si="23">A291</f>
        <v>полдник</v>
      </c>
      <c r="B343" s="10" t="str">
        <f t="shared" si="23"/>
        <v>Сок в индивидуальной упаковке</v>
      </c>
      <c r="C343" s="44">
        <f t="shared" si="23"/>
        <v>200</v>
      </c>
      <c r="D343" s="9">
        <f t="shared" si="23"/>
        <v>0</v>
      </c>
      <c r="E343" s="9">
        <f t="shared" si="23"/>
        <v>0</v>
      </c>
      <c r="F343" s="9">
        <f t="shared" si="23"/>
        <v>23</v>
      </c>
      <c r="G343" s="9">
        <f>G291</f>
        <v>92</v>
      </c>
      <c r="H343" s="90" t="str">
        <f t="shared" si="23"/>
        <v>тк</v>
      </c>
      <c r="I343" s="19"/>
      <c r="J343" s="19"/>
      <c r="K343" s="19"/>
      <c r="L343" s="19"/>
      <c r="M343" s="19"/>
      <c r="N343" s="19"/>
    </row>
    <row r="344" spans="1:14" ht="18.899999999999999" customHeight="1" x14ac:dyDescent="0.3">
      <c r="A344" s="111"/>
      <c r="B344" s="10" t="str">
        <f t="shared" ref="B344:H344" si="24">B292</f>
        <v xml:space="preserve">Выпечное изделие </v>
      </c>
      <c r="C344" s="44">
        <f t="shared" si="24"/>
        <v>100</v>
      </c>
      <c r="D344" s="8">
        <f t="shared" si="24"/>
        <v>12.8</v>
      </c>
      <c r="E344" s="9">
        <f t="shared" si="24"/>
        <v>13</v>
      </c>
      <c r="F344" s="8">
        <f t="shared" si="24"/>
        <v>32.4</v>
      </c>
      <c r="G344" s="9">
        <f t="shared" si="24"/>
        <v>302</v>
      </c>
      <c r="H344" s="91" t="str">
        <f t="shared" si="24"/>
        <v>тк</v>
      </c>
      <c r="I344" s="19"/>
      <c r="J344" s="19"/>
      <c r="K344" s="19"/>
      <c r="L344" s="19"/>
      <c r="M344" s="19"/>
      <c r="N344" s="19"/>
    </row>
    <row r="345" spans="1:14" ht="18.899999999999999" customHeight="1" x14ac:dyDescent="0.3">
      <c r="A345" s="35"/>
      <c r="B345" s="31" t="s">
        <v>46</v>
      </c>
      <c r="C345" s="33">
        <f>SUM(C343:C344)</f>
        <v>300</v>
      </c>
      <c r="D345" s="34">
        <f t="shared" ref="D345:G345" si="25">SUM(D343:D344)</f>
        <v>12.8</v>
      </c>
      <c r="E345" s="33">
        <f t="shared" si="25"/>
        <v>13</v>
      </c>
      <c r="F345" s="34">
        <f t="shared" si="25"/>
        <v>55.4</v>
      </c>
      <c r="G345" s="33">
        <f t="shared" si="25"/>
        <v>394</v>
      </c>
      <c r="H345" s="98"/>
      <c r="I345" s="19"/>
      <c r="J345" s="19"/>
      <c r="K345" s="19"/>
      <c r="L345" s="19"/>
      <c r="M345" s="19"/>
      <c r="N345" s="19"/>
    </row>
    <row r="346" spans="1:14" ht="18.899999999999999" customHeight="1" x14ac:dyDescent="0.3">
      <c r="A346" s="106" t="s">
        <v>141</v>
      </c>
      <c r="B346" s="14" t="s">
        <v>66</v>
      </c>
      <c r="C346" s="15">
        <v>100</v>
      </c>
      <c r="D346" s="8">
        <v>14.5</v>
      </c>
      <c r="E346" s="8">
        <v>13.1</v>
      </c>
      <c r="F346" s="8">
        <v>12.5</v>
      </c>
      <c r="G346" s="9">
        <v>227</v>
      </c>
      <c r="H346" s="46" t="s">
        <v>132</v>
      </c>
      <c r="I346" s="19"/>
      <c r="J346" s="19"/>
      <c r="K346" s="19"/>
      <c r="L346" s="19"/>
      <c r="M346" s="19"/>
      <c r="N346" s="19"/>
    </row>
    <row r="347" spans="1:14" ht="18.899999999999999" customHeight="1" x14ac:dyDescent="0.3">
      <c r="A347" s="107"/>
      <c r="B347" s="10" t="s">
        <v>4</v>
      </c>
      <c r="C347" s="6">
        <v>150</v>
      </c>
      <c r="D347" s="22">
        <v>3.5</v>
      </c>
      <c r="E347" s="22">
        <v>8.5</v>
      </c>
      <c r="F347" s="22">
        <v>18.600000000000001</v>
      </c>
      <c r="G347" s="23">
        <v>167</v>
      </c>
      <c r="H347" s="13" t="s">
        <v>88</v>
      </c>
      <c r="I347" s="19"/>
      <c r="J347" s="19"/>
      <c r="K347" s="19"/>
      <c r="L347" s="19"/>
      <c r="M347" s="19"/>
      <c r="N347" s="19"/>
    </row>
    <row r="348" spans="1:14" ht="18.899999999999999" customHeight="1" x14ac:dyDescent="0.3">
      <c r="A348" s="107"/>
      <c r="B348" s="10" t="s">
        <v>8</v>
      </c>
      <c r="C348" s="6">
        <v>205</v>
      </c>
      <c r="D348" s="8">
        <v>0.1</v>
      </c>
      <c r="E348" s="9">
        <v>0</v>
      </c>
      <c r="F348" s="9">
        <v>10</v>
      </c>
      <c r="G348" s="9">
        <v>40</v>
      </c>
      <c r="H348" s="13" t="s">
        <v>98</v>
      </c>
      <c r="I348" s="19"/>
      <c r="J348" s="19"/>
      <c r="K348" s="19"/>
      <c r="L348" s="19"/>
      <c r="M348" s="19"/>
      <c r="N348" s="19"/>
    </row>
    <row r="349" spans="1:14" ht="18.899999999999999" customHeight="1" x14ac:dyDescent="0.3">
      <c r="A349" s="107"/>
      <c r="B349" s="10" t="s">
        <v>47</v>
      </c>
      <c r="C349" s="6">
        <v>40</v>
      </c>
      <c r="D349" s="8">
        <v>2.6</v>
      </c>
      <c r="E349" s="8">
        <v>0.6</v>
      </c>
      <c r="F349" s="8">
        <v>13.4</v>
      </c>
      <c r="G349" s="9">
        <v>70</v>
      </c>
      <c r="H349" s="6" t="s">
        <v>48</v>
      </c>
      <c r="I349" s="19"/>
      <c r="J349" s="19"/>
      <c r="K349" s="19"/>
      <c r="L349" s="19"/>
      <c r="M349" s="19"/>
      <c r="N349" s="19"/>
    </row>
    <row r="350" spans="1:14" ht="18.899999999999999" customHeight="1" x14ac:dyDescent="0.3">
      <c r="A350" s="108"/>
      <c r="B350" s="10" t="str">
        <f>'12 лет 5ти раз'!$B$350</f>
        <v>Кондитерское изделие (зефир, нуга, пастила)</v>
      </c>
      <c r="C350" s="6">
        <v>20</v>
      </c>
      <c r="D350" s="8">
        <v>0.1</v>
      </c>
      <c r="E350" s="9">
        <v>0</v>
      </c>
      <c r="F350" s="8">
        <v>22.9</v>
      </c>
      <c r="G350" s="9">
        <v>91</v>
      </c>
      <c r="H350" s="6" t="s">
        <v>48</v>
      </c>
      <c r="I350" s="19"/>
      <c r="J350" s="19"/>
      <c r="K350" s="19"/>
      <c r="L350" s="19"/>
      <c r="M350" s="19"/>
      <c r="N350" s="19"/>
    </row>
    <row r="351" spans="1:14" ht="18.899999999999999" customHeight="1" x14ac:dyDescent="0.3">
      <c r="A351" s="31"/>
      <c r="B351" s="31" t="s">
        <v>145</v>
      </c>
      <c r="C351" s="33">
        <f>SUM(C346:C350)</f>
        <v>515</v>
      </c>
      <c r="D351" s="34">
        <f t="shared" ref="D351:G351" si="26">SUM(D346:D350)</f>
        <v>20.800000000000004</v>
      </c>
      <c r="E351" s="34">
        <f t="shared" si="26"/>
        <v>22.200000000000003</v>
      </c>
      <c r="F351" s="34">
        <f t="shared" si="26"/>
        <v>77.400000000000006</v>
      </c>
      <c r="G351" s="33">
        <f t="shared" si="26"/>
        <v>595</v>
      </c>
      <c r="H351" s="99"/>
      <c r="I351" s="19"/>
      <c r="J351" s="19"/>
      <c r="K351" s="19"/>
      <c r="L351" s="19"/>
      <c r="M351" s="19"/>
      <c r="N351" s="19"/>
    </row>
    <row r="352" spans="1:14" ht="18.899999999999999" customHeight="1" x14ac:dyDescent="0.3">
      <c r="A352" s="21" t="s">
        <v>146</v>
      </c>
      <c r="B352" s="14" t="s">
        <v>147</v>
      </c>
      <c r="C352" s="21">
        <v>200</v>
      </c>
      <c r="D352" s="21">
        <v>5.8</v>
      </c>
      <c r="E352" s="81">
        <v>6.4</v>
      </c>
      <c r="F352" s="21">
        <v>22.8</v>
      </c>
      <c r="G352" s="21">
        <v>176</v>
      </c>
      <c r="H352" s="6" t="s">
        <v>48</v>
      </c>
      <c r="I352" s="19"/>
      <c r="J352" s="19"/>
      <c r="K352" s="19"/>
      <c r="L352" s="19"/>
      <c r="M352" s="19"/>
      <c r="N352" s="19"/>
    </row>
    <row r="353" spans="1:14" ht="18.899999999999999" customHeight="1" x14ac:dyDescent="0.3">
      <c r="A353" s="40"/>
      <c r="B353" s="31" t="s">
        <v>148</v>
      </c>
      <c r="C353" s="32">
        <f>SUM(C352)</f>
        <v>200</v>
      </c>
      <c r="D353" s="32">
        <f>SUM(D352)</f>
        <v>5.8</v>
      </c>
      <c r="E353" s="32">
        <f>SUM(E352)</f>
        <v>6.4</v>
      </c>
      <c r="F353" s="32">
        <f>SUM(F352)</f>
        <v>22.8</v>
      </c>
      <c r="G353" s="32">
        <f>SUM(G352)</f>
        <v>176</v>
      </c>
      <c r="H353" s="37"/>
      <c r="I353" s="19"/>
      <c r="J353" s="19"/>
      <c r="K353" s="19"/>
      <c r="L353" s="19"/>
      <c r="M353" s="19"/>
      <c r="N353" s="19"/>
    </row>
    <row r="354" spans="1:14" ht="18.899999999999999" customHeight="1" x14ac:dyDescent="0.3">
      <c r="A354" s="50"/>
      <c r="B354" s="41" t="s">
        <v>51</v>
      </c>
      <c r="C354" s="33"/>
      <c r="D354" s="34">
        <f>D334+D342+D345+D351+D353</f>
        <v>94.399999999999991</v>
      </c>
      <c r="E354" s="34">
        <f t="shared" ref="E354:G354" si="27">E334+E342+E345+E351+E353</f>
        <v>97.500000000000014</v>
      </c>
      <c r="F354" s="34">
        <f t="shared" si="27"/>
        <v>361.7</v>
      </c>
      <c r="G354" s="33">
        <f t="shared" si="27"/>
        <v>2729</v>
      </c>
      <c r="H354" s="98"/>
      <c r="I354" s="19"/>
      <c r="J354" s="19"/>
      <c r="K354" s="19"/>
      <c r="L354" s="19"/>
      <c r="M354" s="19"/>
      <c r="N354" s="19"/>
    </row>
    <row r="355" spans="1:14" ht="18.899999999999999" customHeight="1" x14ac:dyDescent="0.3">
      <c r="A355" s="29" t="s">
        <v>201</v>
      </c>
      <c r="B355" s="78"/>
      <c r="C355" s="71"/>
      <c r="D355" s="79"/>
      <c r="E355" s="79"/>
      <c r="F355" s="79"/>
      <c r="G355" s="71"/>
      <c r="H355" s="46"/>
      <c r="I355" s="19"/>
      <c r="J355" s="19"/>
      <c r="K355" s="19"/>
      <c r="L355" s="19"/>
      <c r="M355" s="19"/>
      <c r="N355" s="19"/>
    </row>
    <row r="356" spans="1:14" ht="18.899999999999999" customHeight="1" x14ac:dyDescent="0.3">
      <c r="A356" s="106" t="s">
        <v>42</v>
      </c>
      <c r="B356" s="80" t="s">
        <v>160</v>
      </c>
      <c r="C356" s="21">
        <v>180</v>
      </c>
      <c r="D356" s="81">
        <v>12.4</v>
      </c>
      <c r="E356" s="81">
        <v>15.5</v>
      </c>
      <c r="F356" s="81">
        <v>39.6</v>
      </c>
      <c r="G356" s="72">
        <v>354</v>
      </c>
      <c r="H356" s="46" t="s">
        <v>157</v>
      </c>
      <c r="I356" s="19"/>
      <c r="J356" s="19"/>
      <c r="K356" s="19"/>
      <c r="L356" s="19"/>
      <c r="M356" s="19"/>
      <c r="N356" s="19"/>
    </row>
    <row r="357" spans="1:14" ht="18.899999999999999" customHeight="1" x14ac:dyDescent="0.3">
      <c r="A357" s="107"/>
      <c r="B357" s="10" t="s">
        <v>181</v>
      </c>
      <c r="C357" s="6">
        <v>200</v>
      </c>
      <c r="D357" s="8">
        <v>0.1</v>
      </c>
      <c r="E357" s="9">
        <v>0</v>
      </c>
      <c r="F357" s="9">
        <v>10</v>
      </c>
      <c r="G357" s="9">
        <v>40</v>
      </c>
      <c r="H357" s="13" t="s">
        <v>113</v>
      </c>
      <c r="I357" s="19"/>
      <c r="J357" s="19"/>
      <c r="K357" s="19"/>
      <c r="L357" s="19"/>
      <c r="M357" s="19"/>
      <c r="N357" s="19"/>
    </row>
    <row r="358" spans="1:14" ht="18.899999999999999" customHeight="1" x14ac:dyDescent="0.3">
      <c r="A358" s="107"/>
      <c r="B358" s="4" t="s">
        <v>64</v>
      </c>
      <c r="C358" s="6">
        <v>115</v>
      </c>
      <c r="D358" s="6">
        <v>3.5</v>
      </c>
      <c r="E358" s="6">
        <v>3.7</v>
      </c>
      <c r="F358" s="8">
        <v>10.8</v>
      </c>
      <c r="G358" s="9">
        <v>83</v>
      </c>
      <c r="H358" s="13" t="s">
        <v>48</v>
      </c>
      <c r="I358" s="19"/>
      <c r="J358" s="19"/>
      <c r="K358" s="19"/>
      <c r="L358" s="19"/>
      <c r="M358" s="19"/>
      <c r="N358" s="19"/>
    </row>
    <row r="359" spans="1:14" ht="18.899999999999999" customHeight="1" x14ac:dyDescent="0.3">
      <c r="A359" s="108"/>
      <c r="B359" s="10" t="s">
        <v>9</v>
      </c>
      <c r="C359" s="6">
        <v>150</v>
      </c>
      <c r="D359" s="8">
        <v>0.3</v>
      </c>
      <c r="E359" s="8">
        <v>0.3</v>
      </c>
      <c r="F359" s="9">
        <v>24</v>
      </c>
      <c r="G359" s="9">
        <v>100</v>
      </c>
      <c r="H359" s="6" t="s">
        <v>48</v>
      </c>
      <c r="I359" s="19"/>
      <c r="J359" s="19"/>
      <c r="K359" s="19"/>
      <c r="L359" s="19"/>
      <c r="M359" s="19"/>
      <c r="N359" s="19"/>
    </row>
    <row r="360" spans="1:14" ht="18.75" customHeight="1" x14ac:dyDescent="0.3">
      <c r="A360" s="30"/>
      <c r="B360" s="31" t="s">
        <v>44</v>
      </c>
      <c r="C360" s="33">
        <f>SUM(C356:C359)</f>
        <v>645</v>
      </c>
      <c r="D360" s="34">
        <f t="shared" ref="D360:G360" si="28">SUM(D356:D359)</f>
        <v>16.3</v>
      </c>
      <c r="E360" s="34">
        <f t="shared" si="28"/>
        <v>19.5</v>
      </c>
      <c r="F360" s="34">
        <f t="shared" si="28"/>
        <v>84.4</v>
      </c>
      <c r="G360" s="33">
        <f t="shared" si="28"/>
        <v>577</v>
      </c>
      <c r="H360" s="98"/>
      <c r="I360" s="19"/>
      <c r="J360" s="19"/>
      <c r="K360" s="19"/>
      <c r="L360" s="19"/>
      <c r="M360" s="19"/>
      <c r="N360" s="19"/>
    </row>
    <row r="361" spans="1:14" ht="18.899999999999999" customHeight="1" x14ac:dyDescent="0.3">
      <c r="A361" s="106" t="s">
        <v>41</v>
      </c>
      <c r="B361" s="10" t="s">
        <v>80</v>
      </c>
      <c r="C361" s="6">
        <v>100</v>
      </c>
      <c r="D361" s="8">
        <v>0.9</v>
      </c>
      <c r="E361" s="8">
        <v>5.0999999999999996</v>
      </c>
      <c r="F361" s="8">
        <v>6.1</v>
      </c>
      <c r="G361" s="9">
        <v>74</v>
      </c>
      <c r="H361" s="13" t="s">
        <v>186</v>
      </c>
      <c r="I361" s="19"/>
      <c r="J361" s="19"/>
      <c r="K361" s="19"/>
      <c r="L361" s="19"/>
      <c r="M361" s="19"/>
      <c r="N361" s="19"/>
    </row>
    <row r="362" spans="1:14" ht="18.899999999999999" customHeight="1" x14ac:dyDescent="0.3">
      <c r="A362" s="107"/>
      <c r="B362" s="14" t="s">
        <v>203</v>
      </c>
      <c r="C362" s="21">
        <v>200</v>
      </c>
      <c r="D362" s="22">
        <v>6.7</v>
      </c>
      <c r="E362" s="22">
        <v>4.5999999999999996</v>
      </c>
      <c r="F362" s="22">
        <v>16.3</v>
      </c>
      <c r="G362" s="23">
        <v>133</v>
      </c>
      <c r="H362" s="13" t="s">
        <v>118</v>
      </c>
      <c r="I362" s="19"/>
      <c r="J362" s="19"/>
      <c r="K362" s="19"/>
      <c r="L362" s="19"/>
      <c r="M362" s="19"/>
      <c r="N362" s="19"/>
    </row>
    <row r="363" spans="1:14" ht="18.899999999999999" customHeight="1" x14ac:dyDescent="0.3">
      <c r="A363" s="107"/>
      <c r="B363" s="14" t="s">
        <v>195</v>
      </c>
      <c r="C363" s="21">
        <v>250</v>
      </c>
      <c r="D363" s="21">
        <v>14.8</v>
      </c>
      <c r="E363" s="21">
        <v>15.9</v>
      </c>
      <c r="F363" s="81">
        <v>40.200000000000003</v>
      </c>
      <c r="G363" s="21">
        <v>370</v>
      </c>
      <c r="H363" s="13" t="s">
        <v>163</v>
      </c>
      <c r="I363" s="19"/>
      <c r="J363" s="19"/>
      <c r="K363" s="19"/>
      <c r="L363" s="19"/>
      <c r="M363" s="19"/>
      <c r="N363" s="19"/>
    </row>
    <row r="364" spans="1:14" ht="18.899999999999999" customHeight="1" x14ac:dyDescent="0.3">
      <c r="A364" s="107"/>
      <c r="B364" s="10" t="s">
        <v>65</v>
      </c>
      <c r="C364" s="6">
        <v>200</v>
      </c>
      <c r="D364" s="8">
        <v>0.5</v>
      </c>
      <c r="E364" s="8">
        <v>0.1</v>
      </c>
      <c r="F364" s="9">
        <v>32</v>
      </c>
      <c r="G364" s="9">
        <v>133</v>
      </c>
      <c r="H364" s="13" t="s">
        <v>96</v>
      </c>
      <c r="I364" s="19"/>
      <c r="J364" s="19"/>
      <c r="K364" s="19"/>
      <c r="L364" s="19"/>
      <c r="M364" s="19"/>
      <c r="N364" s="19"/>
    </row>
    <row r="365" spans="1:14" ht="18.899999999999999" customHeight="1" x14ac:dyDescent="0.3">
      <c r="A365" s="107"/>
      <c r="B365" s="10" t="s">
        <v>47</v>
      </c>
      <c r="C365" s="6">
        <v>20</v>
      </c>
      <c r="D365" s="8">
        <v>1.3</v>
      </c>
      <c r="E365" s="8">
        <v>0.3</v>
      </c>
      <c r="F365" s="8">
        <v>6.7</v>
      </c>
      <c r="G365" s="9">
        <v>35</v>
      </c>
      <c r="H365" s="6" t="s">
        <v>48</v>
      </c>
      <c r="I365" s="19"/>
      <c r="J365" s="19"/>
      <c r="K365" s="19"/>
      <c r="L365" s="19"/>
      <c r="M365" s="19"/>
      <c r="N365" s="19"/>
    </row>
    <row r="366" spans="1:14" ht="18.899999999999999" customHeight="1" x14ac:dyDescent="0.3">
      <c r="A366" s="108"/>
      <c r="B366" s="10" t="s">
        <v>0</v>
      </c>
      <c r="C366" s="6">
        <v>20</v>
      </c>
      <c r="D366" s="8">
        <v>1.5</v>
      </c>
      <c r="E366" s="8">
        <v>0.9</v>
      </c>
      <c r="F366" s="8">
        <v>10.3</v>
      </c>
      <c r="G366" s="9">
        <v>56</v>
      </c>
      <c r="H366" s="13" t="s">
        <v>48</v>
      </c>
      <c r="I366" s="19"/>
      <c r="J366" s="19"/>
      <c r="K366" s="19"/>
      <c r="L366" s="19"/>
      <c r="M366" s="19"/>
      <c r="N366" s="19"/>
    </row>
    <row r="367" spans="1:14" ht="18.899999999999999" customHeight="1" x14ac:dyDescent="0.3">
      <c r="A367" s="50"/>
      <c r="B367" s="31" t="s">
        <v>45</v>
      </c>
      <c r="C367" s="33">
        <f>SUM(C361:C366)</f>
        <v>790</v>
      </c>
      <c r="D367" s="34">
        <f t="shared" ref="D367:G367" si="29">SUM(D361:D366)</f>
        <v>25.700000000000003</v>
      </c>
      <c r="E367" s="34">
        <f t="shared" si="29"/>
        <v>26.900000000000002</v>
      </c>
      <c r="F367" s="34">
        <f t="shared" si="29"/>
        <v>111.6</v>
      </c>
      <c r="G367" s="33">
        <f t="shared" si="29"/>
        <v>801</v>
      </c>
      <c r="H367" s="98"/>
      <c r="I367" s="19"/>
      <c r="J367" s="19"/>
      <c r="K367" s="19"/>
      <c r="L367" s="19"/>
      <c r="M367" s="19"/>
      <c r="N367" s="19"/>
    </row>
    <row r="368" spans="1:14" ht="18.899999999999999" customHeight="1" x14ac:dyDescent="0.3">
      <c r="A368" s="109" t="str">
        <f>A184</f>
        <v>полдник</v>
      </c>
      <c r="B368" s="10" t="str">
        <f t="shared" ref="B368:H368" si="30">B317</f>
        <v>Молочный напиток в индивидуальной упаковке</v>
      </c>
      <c r="C368" s="44">
        <f t="shared" si="30"/>
        <v>200</v>
      </c>
      <c r="D368" s="9">
        <f t="shared" si="30"/>
        <v>6</v>
      </c>
      <c r="E368" s="9">
        <f t="shared" si="30"/>
        <v>3</v>
      </c>
      <c r="F368" s="8">
        <f t="shared" si="30"/>
        <v>19.600000000000001</v>
      </c>
      <c r="G368" s="9">
        <f t="shared" si="30"/>
        <v>128</v>
      </c>
      <c r="H368" s="90" t="str">
        <f t="shared" si="30"/>
        <v>тк</v>
      </c>
      <c r="I368" s="19"/>
      <c r="J368" s="19"/>
      <c r="K368" s="19"/>
      <c r="L368" s="19"/>
      <c r="M368" s="19"/>
      <c r="N368" s="19"/>
    </row>
    <row r="369" spans="1:16" ht="18.899999999999999" customHeight="1" x14ac:dyDescent="0.3">
      <c r="A369" s="111"/>
      <c r="B369" s="10" t="str">
        <f t="shared" ref="B369:H369" si="31">B318</f>
        <v xml:space="preserve">Выпечное изделие </v>
      </c>
      <c r="C369" s="44">
        <f t="shared" si="31"/>
        <v>100</v>
      </c>
      <c r="D369" s="9">
        <f t="shared" si="31"/>
        <v>6.8</v>
      </c>
      <c r="E369" s="9">
        <f t="shared" si="31"/>
        <v>9.9</v>
      </c>
      <c r="F369" s="8">
        <f t="shared" si="31"/>
        <v>35.700000000000003</v>
      </c>
      <c r="G369" s="9">
        <f t="shared" si="31"/>
        <v>260</v>
      </c>
      <c r="H369" s="91" t="str">
        <f t="shared" si="31"/>
        <v>тк</v>
      </c>
      <c r="I369" s="19"/>
      <c r="J369" s="19"/>
      <c r="K369" s="19"/>
      <c r="L369" s="19"/>
      <c r="M369" s="19"/>
      <c r="N369" s="19"/>
    </row>
    <row r="370" spans="1:16" ht="18.899999999999999" customHeight="1" x14ac:dyDescent="0.3">
      <c r="A370" s="35"/>
      <c r="B370" s="31" t="s">
        <v>46</v>
      </c>
      <c r="C370" s="32">
        <f>SUM(C368:C369)</f>
        <v>300</v>
      </c>
      <c r="D370" s="32">
        <f>SUM(D368:D369)</f>
        <v>12.8</v>
      </c>
      <c r="E370" s="32">
        <f>SUM(E368:E369)</f>
        <v>12.9</v>
      </c>
      <c r="F370" s="32">
        <f>SUM(F368:F369)</f>
        <v>55.300000000000004</v>
      </c>
      <c r="G370" s="32">
        <f>SUM(G368:G369)</f>
        <v>388</v>
      </c>
      <c r="H370" s="45"/>
      <c r="I370" s="19"/>
      <c r="J370" s="19"/>
      <c r="K370" s="19"/>
      <c r="L370" s="19"/>
      <c r="M370" s="19"/>
      <c r="N370" s="19"/>
    </row>
    <row r="371" spans="1:16" ht="18.899999999999999" customHeight="1" x14ac:dyDescent="0.3">
      <c r="A371" s="106" t="s">
        <v>141</v>
      </c>
      <c r="B371" s="20" t="s">
        <v>50</v>
      </c>
      <c r="C371" s="6">
        <v>60</v>
      </c>
      <c r="D371" s="8">
        <v>0.5</v>
      </c>
      <c r="E371" s="8">
        <v>0.1</v>
      </c>
      <c r="F371" s="8">
        <v>2.1</v>
      </c>
      <c r="G371" s="9">
        <v>11</v>
      </c>
      <c r="H371" s="13" t="s">
        <v>99</v>
      </c>
      <c r="I371" s="19"/>
      <c r="J371" s="19"/>
      <c r="K371" s="19"/>
      <c r="L371" s="19"/>
      <c r="M371" s="19"/>
      <c r="N371" s="19"/>
    </row>
    <row r="372" spans="1:16" ht="18.899999999999999" customHeight="1" x14ac:dyDescent="0.3">
      <c r="A372" s="107"/>
      <c r="B372" s="14" t="s">
        <v>110</v>
      </c>
      <c r="C372" s="21">
        <v>100</v>
      </c>
      <c r="D372" s="22">
        <v>13.8</v>
      </c>
      <c r="E372" s="22">
        <v>15.5</v>
      </c>
      <c r="F372" s="22">
        <v>8.1</v>
      </c>
      <c r="G372" s="23">
        <v>227</v>
      </c>
      <c r="H372" s="46" t="s">
        <v>101</v>
      </c>
      <c r="I372" s="19"/>
      <c r="J372" s="19"/>
      <c r="K372" s="19"/>
      <c r="L372" s="19"/>
      <c r="M372" s="19"/>
      <c r="N372" s="19"/>
    </row>
    <row r="373" spans="1:16" ht="18.899999999999999" customHeight="1" x14ac:dyDescent="0.3">
      <c r="A373" s="107"/>
      <c r="B373" s="14" t="s">
        <v>55</v>
      </c>
      <c r="C373" s="21">
        <v>150</v>
      </c>
      <c r="D373" s="22">
        <v>5.4</v>
      </c>
      <c r="E373" s="22">
        <v>4.8</v>
      </c>
      <c r="F373" s="23">
        <v>32</v>
      </c>
      <c r="G373" s="23">
        <v>194</v>
      </c>
      <c r="H373" s="13" t="s">
        <v>102</v>
      </c>
      <c r="I373" s="19"/>
      <c r="J373" s="19"/>
      <c r="K373" s="19"/>
      <c r="L373" s="19"/>
      <c r="M373" s="19"/>
      <c r="N373" s="19"/>
    </row>
    <row r="374" spans="1:16" ht="18.899999999999999" customHeight="1" x14ac:dyDescent="0.3">
      <c r="A374" s="107"/>
      <c r="B374" s="14" t="s">
        <v>149</v>
      </c>
      <c r="C374" s="21">
        <v>200</v>
      </c>
      <c r="D374" s="22">
        <v>0.1</v>
      </c>
      <c r="E374" s="23">
        <v>0</v>
      </c>
      <c r="F374" s="23">
        <v>10</v>
      </c>
      <c r="G374" s="72">
        <v>40</v>
      </c>
      <c r="H374" s="70" t="s">
        <v>150</v>
      </c>
      <c r="I374" s="19"/>
      <c r="J374" s="19"/>
      <c r="K374" s="19"/>
      <c r="L374" s="19"/>
      <c r="M374" s="19"/>
      <c r="N374" s="19"/>
    </row>
    <row r="375" spans="1:16" ht="18.899999999999999" customHeight="1" x14ac:dyDescent="0.3">
      <c r="A375" s="108"/>
      <c r="B375" s="10" t="s">
        <v>47</v>
      </c>
      <c r="C375" s="6">
        <v>40</v>
      </c>
      <c r="D375" s="8">
        <v>2.6</v>
      </c>
      <c r="E375" s="8">
        <v>0.6</v>
      </c>
      <c r="F375" s="8">
        <v>13.4</v>
      </c>
      <c r="G375" s="9">
        <v>70</v>
      </c>
      <c r="H375" s="6" t="s">
        <v>48</v>
      </c>
      <c r="I375" s="19"/>
      <c r="J375" s="19"/>
      <c r="K375" s="19"/>
      <c r="L375" s="19"/>
      <c r="M375" s="19"/>
      <c r="N375" s="19"/>
    </row>
    <row r="376" spans="1:16" ht="18.899999999999999" customHeight="1" x14ac:dyDescent="0.3">
      <c r="A376" s="31"/>
      <c r="B376" s="31" t="s">
        <v>145</v>
      </c>
      <c r="C376" s="32">
        <f>SUM(C371:C375)</f>
        <v>550</v>
      </c>
      <c r="D376" s="32">
        <f t="shared" ref="D376:G376" si="32">SUM(D371:D375)</f>
        <v>22.400000000000006</v>
      </c>
      <c r="E376" s="33">
        <f t="shared" si="32"/>
        <v>21</v>
      </c>
      <c r="F376" s="32">
        <f t="shared" si="32"/>
        <v>65.600000000000009</v>
      </c>
      <c r="G376" s="32">
        <f t="shared" si="32"/>
        <v>542</v>
      </c>
      <c r="H376" s="98"/>
      <c r="I376" s="19"/>
      <c r="J376" s="19"/>
      <c r="K376" s="19"/>
      <c r="L376" s="19"/>
      <c r="M376" s="19"/>
      <c r="N376" s="19"/>
    </row>
    <row r="377" spans="1:16" ht="18.899999999999999" customHeight="1" x14ac:dyDescent="0.3">
      <c r="A377" s="21" t="s">
        <v>146</v>
      </c>
      <c r="B377" s="14" t="s">
        <v>147</v>
      </c>
      <c r="C377" s="21">
        <v>200</v>
      </c>
      <c r="D377" s="21">
        <v>5.8</v>
      </c>
      <c r="E377" s="81">
        <v>6.4</v>
      </c>
      <c r="F377" s="21">
        <v>22.8</v>
      </c>
      <c r="G377" s="21">
        <v>176</v>
      </c>
      <c r="H377" s="6" t="s">
        <v>48</v>
      </c>
      <c r="I377" s="19"/>
      <c r="J377" s="19"/>
      <c r="K377" s="19"/>
      <c r="L377" s="19"/>
      <c r="M377" s="19"/>
      <c r="N377" s="19"/>
    </row>
    <row r="378" spans="1:16" ht="18.899999999999999" customHeight="1" x14ac:dyDescent="0.3">
      <c r="A378" s="40"/>
      <c r="B378" s="31" t="s">
        <v>148</v>
      </c>
      <c r="C378" s="32">
        <f>SUM(C377)</f>
        <v>200</v>
      </c>
      <c r="D378" s="32">
        <f>SUM(D377)</f>
        <v>5.8</v>
      </c>
      <c r="E378" s="32">
        <f>SUM(E377)</f>
        <v>6.4</v>
      </c>
      <c r="F378" s="32">
        <f>SUM(F377)</f>
        <v>22.8</v>
      </c>
      <c r="G378" s="32">
        <f>SUM(G377)</f>
        <v>176</v>
      </c>
      <c r="H378" s="37"/>
      <c r="I378" s="19"/>
      <c r="J378" s="19"/>
      <c r="K378" s="19"/>
      <c r="L378" s="19"/>
      <c r="M378" s="19"/>
      <c r="N378" s="19"/>
    </row>
    <row r="379" spans="1:16" ht="18.899999999999999" customHeight="1" x14ac:dyDescent="0.3">
      <c r="A379" s="50"/>
      <c r="B379" s="41" t="s">
        <v>51</v>
      </c>
      <c r="C379" s="57"/>
      <c r="D379" s="39">
        <f>D360+D367+D370+D376+D378</f>
        <v>83</v>
      </c>
      <c r="E379" s="38">
        <f t="shared" ref="E379:G379" si="33">E360+E367+E370+E376+E378</f>
        <v>86.700000000000017</v>
      </c>
      <c r="F379" s="38">
        <f t="shared" si="33"/>
        <v>339.70000000000005</v>
      </c>
      <c r="G379" s="39">
        <f t="shared" si="33"/>
        <v>2484</v>
      </c>
      <c r="H379" s="45"/>
      <c r="I379" s="19"/>
      <c r="J379" s="19"/>
      <c r="K379" s="19"/>
      <c r="L379" s="19"/>
      <c r="M379" s="19"/>
      <c r="N379" s="19"/>
    </row>
    <row r="380" spans="1:16" ht="18.899999999999999" customHeight="1" x14ac:dyDescent="0.3">
      <c r="A380" s="4"/>
      <c r="B380" s="24" t="s">
        <v>25</v>
      </c>
      <c r="C380" s="12"/>
      <c r="D380" s="25">
        <f>D36+D64+D90+D117+D144+D169+D195+D221+D247+D275+D302+D327+D354+D379</f>
        <v>1253.4000000000001</v>
      </c>
      <c r="E380" s="25">
        <f t="shared" ref="E380:G380" si="34">E36+E64+E90+E117+E144+E169+E195+E221+E247+E275+E302+E327+E354+E379</f>
        <v>1251.4000000000001</v>
      </c>
      <c r="F380" s="25">
        <v>4979</v>
      </c>
      <c r="G380" s="25">
        <f t="shared" si="34"/>
        <v>36159.300000000003</v>
      </c>
      <c r="H380" s="4"/>
      <c r="I380" s="19"/>
      <c r="J380" s="19"/>
      <c r="K380" s="19"/>
      <c r="L380" s="19"/>
      <c r="M380" s="19"/>
      <c r="N380" s="19"/>
    </row>
    <row r="381" spans="1:16" ht="18.899999999999999" customHeight="1" x14ac:dyDescent="0.4">
      <c r="A381" s="4"/>
      <c r="B381" s="24" t="s">
        <v>26</v>
      </c>
      <c r="C381" s="4"/>
      <c r="D381" s="25">
        <f>D380/14</f>
        <v>89.528571428571439</v>
      </c>
      <c r="E381" s="25">
        <f t="shared" ref="E381:G381" si="35">E380/14</f>
        <v>89.385714285714286</v>
      </c>
      <c r="F381" s="25">
        <f t="shared" si="35"/>
        <v>355.64285714285717</v>
      </c>
      <c r="G381" s="25">
        <f t="shared" si="35"/>
        <v>2582.8071428571429</v>
      </c>
      <c r="H381" s="56"/>
      <c r="I381" s="1"/>
      <c r="J381" s="1"/>
      <c r="K381" s="1"/>
      <c r="L381" s="1"/>
      <c r="M381" s="1"/>
      <c r="N381" s="1"/>
    </row>
    <row r="382" spans="1:16" ht="18.899999999999999" customHeight="1" x14ac:dyDescent="0.3">
      <c r="A382" s="27"/>
      <c r="B382" s="24" t="s">
        <v>27</v>
      </c>
      <c r="C382" s="4"/>
      <c r="D382" s="24">
        <v>1</v>
      </c>
      <c r="E382" s="24">
        <v>1</v>
      </c>
      <c r="F382" s="24">
        <v>4</v>
      </c>
      <c r="G382" s="4"/>
      <c r="H382" s="4"/>
      <c r="I382" s="19"/>
      <c r="J382" s="19"/>
      <c r="K382" s="19"/>
      <c r="L382" s="19"/>
      <c r="M382" s="19"/>
      <c r="N382" s="19"/>
    </row>
    <row r="383" spans="1:16" ht="16.5" customHeight="1" x14ac:dyDescent="0.3">
      <c r="A383" s="116" t="s">
        <v>28</v>
      </c>
      <c r="B383" s="116"/>
      <c r="C383" s="116"/>
      <c r="D383" s="116"/>
      <c r="E383" s="116"/>
      <c r="F383" s="116"/>
      <c r="G383" s="116"/>
      <c r="H383" s="59"/>
      <c r="I383" s="59"/>
      <c r="J383" s="60"/>
      <c r="K383" s="60"/>
      <c r="L383" s="60"/>
      <c r="M383" s="60"/>
      <c r="N383" s="60"/>
      <c r="O383" s="61"/>
      <c r="P383" s="61"/>
    </row>
    <row r="384" spans="1:16" ht="15.75" customHeight="1" x14ac:dyDescent="0.3">
      <c r="A384" s="103" t="s">
        <v>128</v>
      </c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</row>
    <row r="385" spans="1:16" ht="15.75" customHeight="1" x14ac:dyDescent="0.3">
      <c r="A385" s="103" t="s">
        <v>133</v>
      </c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</row>
    <row r="386" spans="1:16" ht="15.75" customHeight="1" x14ac:dyDescent="0.3">
      <c r="A386" s="103" t="s">
        <v>134</v>
      </c>
      <c r="B386" s="103"/>
      <c r="C386" s="103"/>
      <c r="D386" s="103"/>
      <c r="E386" s="103"/>
      <c r="F386" s="103"/>
      <c r="G386" s="103"/>
      <c r="H386" s="103"/>
      <c r="I386" s="47"/>
      <c r="J386" s="47"/>
      <c r="K386" s="47"/>
      <c r="L386" s="47"/>
      <c r="M386" s="47"/>
      <c r="N386" s="47"/>
      <c r="O386" s="47"/>
      <c r="P386" s="47"/>
    </row>
    <row r="387" spans="1:16" ht="15.75" customHeight="1" x14ac:dyDescent="0.3">
      <c r="A387" s="103" t="s">
        <v>129</v>
      </c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1:16" ht="15.75" customHeight="1" x14ac:dyDescent="0.3">
      <c r="A388" s="104" t="s">
        <v>130</v>
      </c>
      <c r="B388" s="104"/>
      <c r="C388" s="104"/>
      <c r="D388" s="104"/>
      <c r="E388" s="104"/>
      <c r="F388" s="104"/>
      <c r="G388" s="104"/>
      <c r="H388" s="104"/>
      <c r="I388" s="105"/>
      <c r="J388" s="105"/>
      <c r="K388" s="105"/>
      <c r="L388" s="105"/>
      <c r="M388" s="105"/>
      <c r="N388" s="105"/>
      <c r="O388" s="105"/>
      <c r="P388" s="105"/>
    </row>
    <row r="389" spans="1:16" x14ac:dyDescent="0.3">
      <c r="A389" s="47"/>
      <c r="B389" s="47"/>
      <c r="C389" s="47"/>
      <c r="D389" s="47"/>
      <c r="E389" s="47"/>
      <c r="F389" s="47"/>
      <c r="G389" s="47"/>
      <c r="H389" s="47"/>
    </row>
    <row r="390" spans="1:16" x14ac:dyDescent="0.3">
      <c r="A390" s="115" t="s">
        <v>135</v>
      </c>
      <c r="B390" s="115"/>
      <c r="C390" s="115"/>
      <c r="D390" s="115"/>
      <c r="E390" s="115"/>
      <c r="F390" s="115"/>
      <c r="G390" s="115"/>
      <c r="H390" s="115"/>
      <c r="I390" s="115"/>
      <c r="J390" s="115"/>
    </row>
  </sheetData>
  <mergeCells count="77">
    <mergeCell ref="A56:A60"/>
    <mergeCell ref="A82:A85"/>
    <mergeCell ref="A109:A113"/>
    <mergeCell ref="A136:A140"/>
    <mergeCell ref="A267:A271"/>
    <mergeCell ref="A162:A165"/>
    <mergeCell ref="A146:A149"/>
    <mergeCell ref="A151:A157"/>
    <mergeCell ref="A159:A160"/>
    <mergeCell ref="A171:A174"/>
    <mergeCell ref="A256:A262"/>
    <mergeCell ref="A197:A201"/>
    <mergeCell ref="A176:A182"/>
    <mergeCell ref="A184:A185"/>
    <mergeCell ref="A223:A227"/>
    <mergeCell ref="A229:A235"/>
    <mergeCell ref="A2:H2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D8:D9"/>
    <mergeCell ref="E8:E9"/>
    <mergeCell ref="F8:F9"/>
    <mergeCell ref="A11:A15"/>
    <mergeCell ref="A17:A23"/>
    <mergeCell ref="A133:A134"/>
    <mergeCell ref="A38:A43"/>
    <mergeCell ref="A45:A51"/>
    <mergeCell ref="A53:A54"/>
    <mergeCell ref="A66:A69"/>
    <mergeCell ref="A71:A77"/>
    <mergeCell ref="A79:A80"/>
    <mergeCell ref="A92:A96"/>
    <mergeCell ref="A98:A104"/>
    <mergeCell ref="A106:A107"/>
    <mergeCell ref="A119:A124"/>
    <mergeCell ref="A126:A131"/>
    <mergeCell ref="A25:A26"/>
    <mergeCell ref="A28:A32"/>
    <mergeCell ref="A390:J390"/>
    <mergeCell ref="A304:A307"/>
    <mergeCell ref="A309:A315"/>
    <mergeCell ref="A317:A318"/>
    <mergeCell ref="A383:G383"/>
    <mergeCell ref="A384:P384"/>
    <mergeCell ref="A385:P385"/>
    <mergeCell ref="A386:H386"/>
    <mergeCell ref="A320:A323"/>
    <mergeCell ref="A371:A375"/>
    <mergeCell ref="A361:A366"/>
    <mergeCell ref="A368:A369"/>
    <mergeCell ref="A329:A333"/>
    <mergeCell ref="A335:A341"/>
    <mergeCell ref="A343:A344"/>
    <mergeCell ref="A346:A350"/>
    <mergeCell ref="A387:P387"/>
    <mergeCell ref="A388:H388"/>
    <mergeCell ref="I388:P388"/>
    <mergeCell ref="A187:A191"/>
    <mergeCell ref="A214:A217"/>
    <mergeCell ref="A240:A243"/>
    <mergeCell ref="A249:A254"/>
    <mergeCell ref="A264:A265"/>
    <mergeCell ref="A277:A281"/>
    <mergeCell ref="A283:A289"/>
    <mergeCell ref="A291:A292"/>
    <mergeCell ref="A294:A298"/>
    <mergeCell ref="A356:A359"/>
    <mergeCell ref="A237:A238"/>
    <mergeCell ref="A203:A209"/>
    <mergeCell ref="A211:A212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7" orientation="landscape" r:id="rId1"/>
  <rowBreaks count="9" manualBreakCount="9">
    <brk id="36" max="7" man="1"/>
    <brk id="70" max="7" man="1"/>
    <brk id="105" max="7" man="1"/>
    <brk id="175" max="7" man="1"/>
    <brk id="210" max="7" man="1"/>
    <brk id="245" max="7" man="1"/>
    <brk id="281" max="7" man="1"/>
    <brk id="316" max="7" man="1"/>
    <brk id="3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abSelected="1" view="pageBreakPreview" topLeftCell="A192" zoomScaleNormal="100" zoomScaleSheetLayoutView="100" workbookViewId="0">
      <selection activeCell="L36" sqref="L36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7.6640625" customWidth="1"/>
    <col min="8" max="8" width="14.33203125" customWidth="1"/>
    <col min="9" max="9" width="0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136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250</v>
      </c>
      <c r="D11" s="8">
        <v>7.3</v>
      </c>
      <c r="E11" s="8">
        <v>9.8000000000000007</v>
      </c>
      <c r="F11" s="8">
        <v>48.8</v>
      </c>
      <c r="G11" s="9">
        <v>313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620</v>
      </c>
      <c r="D16" s="34">
        <f>SUM(D11:D15)</f>
        <v>21.8</v>
      </c>
      <c r="E16" s="34">
        <f>SUM(E11:E15)</f>
        <v>22.6</v>
      </c>
      <c r="F16" s="32">
        <f>SUM(F11:F15)</f>
        <v>100.4</v>
      </c>
      <c r="G16" s="33">
        <f>SUM(G11:G15)</f>
        <v>696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250</v>
      </c>
      <c r="D18" s="22">
        <v>5.3</v>
      </c>
      <c r="E18" s="22">
        <v>6.5</v>
      </c>
      <c r="F18" s="22">
        <v>19.399999999999999</v>
      </c>
      <c r="G18" s="23">
        <v>160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180</v>
      </c>
      <c r="D20" s="22">
        <v>4.2</v>
      </c>
      <c r="E20" s="22">
        <v>11.2</v>
      </c>
      <c r="F20" s="22">
        <v>26.8</v>
      </c>
      <c r="G20" s="23">
        <v>223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40</v>
      </c>
      <c r="D22" s="8">
        <v>2.6</v>
      </c>
      <c r="E22" s="8">
        <v>0.6</v>
      </c>
      <c r="F22" s="8">
        <v>13.4</v>
      </c>
      <c r="G22" s="9">
        <v>70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890</v>
      </c>
      <c r="D24" s="34">
        <f>SUM(D17:D23)</f>
        <v>32.4</v>
      </c>
      <c r="E24" s="34">
        <f>SUM(E17:E23)</f>
        <v>33.9</v>
      </c>
      <c r="F24" s="34">
        <f>SUM(F17:F23)</f>
        <v>124.7</v>
      </c>
      <c r="G24" s="33">
        <f>SUM(G17:G23)</f>
        <v>963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0"/>
      <c r="B26" s="10" t="s">
        <v>7</v>
      </c>
      <c r="C26" s="6">
        <v>75</v>
      </c>
      <c r="D26" s="22">
        <v>12.6</v>
      </c>
      <c r="E26" s="23">
        <v>13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111"/>
      <c r="B27" s="10" t="str">
        <f t="shared" ref="B27:H27" si="0">B15</f>
        <v>Плоды или ягоды свежие (сезонные)</v>
      </c>
      <c r="C27" s="44">
        <f t="shared" si="0"/>
        <v>100</v>
      </c>
      <c r="D27" s="22">
        <f t="shared" si="0"/>
        <v>0.2</v>
      </c>
      <c r="E27" s="22">
        <f t="shared" si="0"/>
        <v>0.2</v>
      </c>
      <c r="F27" s="22">
        <f t="shared" si="0"/>
        <v>16</v>
      </c>
      <c r="G27" s="23">
        <f t="shared" si="0"/>
        <v>68</v>
      </c>
      <c r="H27" s="91" t="str">
        <f t="shared" si="0"/>
        <v>тк</v>
      </c>
      <c r="I27" s="3"/>
      <c r="J27" s="3"/>
      <c r="K27" s="3"/>
      <c r="L27" s="3"/>
      <c r="M27" s="3"/>
      <c r="N27" s="3"/>
    </row>
    <row r="28" spans="1:14" ht="18.899999999999999" customHeight="1" x14ac:dyDescent="0.3">
      <c r="A28" s="36"/>
      <c r="B28" s="31" t="s">
        <v>46</v>
      </c>
      <c r="C28" s="32">
        <f>SUM(C25:C27)</f>
        <v>375</v>
      </c>
      <c r="D28" s="32">
        <f t="shared" ref="D28:G28" si="1">SUM(D25:D27)</f>
        <v>12.799999999999999</v>
      </c>
      <c r="E28" s="32">
        <f t="shared" si="1"/>
        <v>13.2</v>
      </c>
      <c r="F28" s="32">
        <f t="shared" si="1"/>
        <v>71.400000000000006</v>
      </c>
      <c r="G28" s="32">
        <f t="shared" si="1"/>
        <v>462</v>
      </c>
      <c r="H28" s="37"/>
      <c r="I28" s="3"/>
      <c r="J28" s="3"/>
      <c r="K28" s="3"/>
      <c r="L28" s="3"/>
      <c r="M28" s="3"/>
      <c r="N28" s="3"/>
    </row>
    <row r="29" spans="1:14" ht="18.899999999999999" customHeight="1" x14ac:dyDescent="0.3">
      <c r="A29" s="40"/>
      <c r="B29" s="41" t="s">
        <v>51</v>
      </c>
      <c r="C29" s="40"/>
      <c r="D29" s="39">
        <f>D16+D24+D28</f>
        <v>67</v>
      </c>
      <c r="E29" s="38">
        <f>E16+E24+E28</f>
        <v>69.7</v>
      </c>
      <c r="F29" s="38">
        <f>F16+F24+F28</f>
        <v>296.5</v>
      </c>
      <c r="G29" s="39">
        <f>G16+G24+G28</f>
        <v>2121</v>
      </c>
      <c r="H29" s="37"/>
      <c r="I29" s="3"/>
      <c r="J29" s="3"/>
      <c r="K29" s="3"/>
      <c r="L29" s="3"/>
      <c r="M29" s="3"/>
      <c r="N29" s="3"/>
    </row>
    <row r="30" spans="1:14" ht="18.899999999999999" customHeight="1" x14ac:dyDescent="0.3">
      <c r="A30" s="29" t="s">
        <v>49</v>
      </c>
      <c r="B30" s="5"/>
      <c r="C30" s="4"/>
      <c r="D30" s="4"/>
      <c r="E30" s="4"/>
      <c r="F30" s="4"/>
      <c r="G30" s="4"/>
      <c r="H30" s="28"/>
      <c r="I30" s="3"/>
      <c r="J30" s="3"/>
      <c r="K30" s="3"/>
      <c r="L30" s="3"/>
      <c r="M30" s="3"/>
      <c r="N30" s="3"/>
    </row>
    <row r="31" spans="1:14" ht="18.899999999999999" customHeight="1" x14ac:dyDescent="0.3">
      <c r="A31" s="117" t="s">
        <v>42</v>
      </c>
      <c r="B31" s="7" t="s">
        <v>58</v>
      </c>
      <c r="C31" s="6">
        <v>250</v>
      </c>
      <c r="D31" s="8">
        <v>9.5</v>
      </c>
      <c r="E31" s="22">
        <v>8.4</v>
      </c>
      <c r="F31" s="8">
        <v>43.8</v>
      </c>
      <c r="G31" s="9">
        <v>295</v>
      </c>
      <c r="H31" s="13" t="s">
        <v>90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18"/>
      <c r="B32" s="10" t="s">
        <v>21</v>
      </c>
      <c r="C32" s="6">
        <v>40</v>
      </c>
      <c r="D32" s="8">
        <v>4.8</v>
      </c>
      <c r="E32" s="9">
        <v>4</v>
      </c>
      <c r="F32" s="8">
        <v>0.3</v>
      </c>
      <c r="G32" s="9">
        <v>57</v>
      </c>
      <c r="H32" s="6" t="s">
        <v>92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118"/>
      <c r="B33" s="10" t="s">
        <v>20</v>
      </c>
      <c r="C33" s="6">
        <v>30</v>
      </c>
      <c r="D33" s="9">
        <v>3.3</v>
      </c>
      <c r="E33" s="8">
        <v>7.2</v>
      </c>
      <c r="F33" s="8">
        <v>10.8</v>
      </c>
      <c r="G33" s="9">
        <v>122</v>
      </c>
      <c r="H33" s="6" t="s">
        <v>91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8"/>
      <c r="B34" s="10" t="s">
        <v>12</v>
      </c>
      <c r="C34" s="6">
        <v>200</v>
      </c>
      <c r="D34" s="8">
        <v>2.9</v>
      </c>
      <c r="E34" s="8">
        <v>2.8</v>
      </c>
      <c r="F34" s="22">
        <v>14.9</v>
      </c>
      <c r="G34" s="9">
        <v>98</v>
      </c>
      <c r="H34" s="11" t="s">
        <v>104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8"/>
      <c r="B35" s="10" t="s">
        <v>0</v>
      </c>
      <c r="C35" s="6">
        <v>20</v>
      </c>
      <c r="D35" s="9">
        <v>1.5</v>
      </c>
      <c r="E35" s="8">
        <v>0.9</v>
      </c>
      <c r="F35" s="8">
        <v>10.3</v>
      </c>
      <c r="G35" s="9">
        <v>56</v>
      </c>
      <c r="H35" s="6" t="s">
        <v>48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119"/>
      <c r="B36" s="10" t="s">
        <v>9</v>
      </c>
      <c r="C36" s="6">
        <v>100</v>
      </c>
      <c r="D36" s="8">
        <v>0.2</v>
      </c>
      <c r="E36" s="8">
        <v>0.2</v>
      </c>
      <c r="F36" s="9">
        <v>16</v>
      </c>
      <c r="G36" s="9">
        <v>68</v>
      </c>
      <c r="H36" s="6" t="s">
        <v>48</v>
      </c>
      <c r="I36" s="3"/>
      <c r="J36" s="3"/>
      <c r="K36" s="3"/>
      <c r="L36" s="3"/>
      <c r="M36" s="3"/>
      <c r="N36" s="3"/>
    </row>
    <row r="37" spans="1:14" ht="18.899999999999999" customHeight="1" x14ac:dyDescent="0.3">
      <c r="A37" s="30"/>
      <c r="B37" s="31" t="s">
        <v>44</v>
      </c>
      <c r="C37" s="32">
        <f>SUM(C31:C36)</f>
        <v>640</v>
      </c>
      <c r="D37" s="34">
        <f>SUM(D31:D36)</f>
        <v>22.2</v>
      </c>
      <c r="E37" s="34">
        <f>SUM(E31:E36)</f>
        <v>23.5</v>
      </c>
      <c r="F37" s="34">
        <f>SUM(F31:F36)</f>
        <v>96.1</v>
      </c>
      <c r="G37" s="32">
        <f>SUM(G31:G36)</f>
        <v>696</v>
      </c>
      <c r="H37" s="37"/>
      <c r="I37" s="3"/>
      <c r="J37" s="3"/>
      <c r="K37" s="3"/>
      <c r="L37" s="3"/>
      <c r="M37" s="3"/>
      <c r="N37" s="3"/>
    </row>
    <row r="38" spans="1:14" ht="18.899999999999999" customHeight="1" x14ac:dyDescent="0.3">
      <c r="A38" s="112" t="s">
        <v>41</v>
      </c>
      <c r="B38" s="10" t="s">
        <v>39</v>
      </c>
      <c r="C38" s="6">
        <v>100</v>
      </c>
      <c r="D38" s="8">
        <v>1.1000000000000001</v>
      </c>
      <c r="E38" s="8">
        <v>0.3</v>
      </c>
      <c r="F38" s="8">
        <v>5.8</v>
      </c>
      <c r="G38" s="9">
        <v>31</v>
      </c>
      <c r="H38" s="13" t="s">
        <v>93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3"/>
      <c r="B39" s="10" t="s">
        <v>178</v>
      </c>
      <c r="C39" s="6">
        <v>250</v>
      </c>
      <c r="D39" s="8">
        <v>4.4000000000000004</v>
      </c>
      <c r="E39" s="8">
        <v>6.4</v>
      </c>
      <c r="F39" s="8">
        <v>15.6</v>
      </c>
      <c r="G39" s="9">
        <v>140</v>
      </c>
      <c r="H39" s="13" t="s">
        <v>179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3"/>
      <c r="B40" s="16" t="s">
        <v>140</v>
      </c>
      <c r="C40" s="6">
        <v>100</v>
      </c>
      <c r="D40" s="8">
        <v>13.5</v>
      </c>
      <c r="E40" s="8">
        <v>16.7</v>
      </c>
      <c r="F40" s="8">
        <v>3.9</v>
      </c>
      <c r="G40" s="9">
        <v>218</v>
      </c>
      <c r="H40" s="13" t="s">
        <v>95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3"/>
      <c r="B41" s="14" t="s">
        <v>13</v>
      </c>
      <c r="C41" s="21">
        <v>180</v>
      </c>
      <c r="D41" s="22">
        <v>10.1</v>
      </c>
      <c r="E41" s="22">
        <v>6.6</v>
      </c>
      <c r="F41" s="22">
        <v>44.2</v>
      </c>
      <c r="G41" s="23">
        <v>281</v>
      </c>
      <c r="H41" s="13" t="s">
        <v>90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3"/>
      <c r="B42" s="10" t="s">
        <v>10</v>
      </c>
      <c r="C42" s="6">
        <v>200</v>
      </c>
      <c r="D42" s="8">
        <v>0.5</v>
      </c>
      <c r="E42" s="8">
        <v>0.1</v>
      </c>
      <c r="F42" s="9">
        <v>32</v>
      </c>
      <c r="G42" s="9">
        <v>133</v>
      </c>
      <c r="H42" s="13" t="s">
        <v>96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3"/>
      <c r="B43" s="10" t="s">
        <v>47</v>
      </c>
      <c r="C43" s="6">
        <v>40</v>
      </c>
      <c r="D43" s="8">
        <v>2.6</v>
      </c>
      <c r="E43" s="8">
        <v>0.6</v>
      </c>
      <c r="F43" s="8">
        <v>13.4</v>
      </c>
      <c r="G43" s="9">
        <v>70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114"/>
      <c r="B44" s="10" t="s">
        <v>0</v>
      </c>
      <c r="C44" s="6">
        <v>20</v>
      </c>
      <c r="D44" s="8">
        <v>1.5</v>
      </c>
      <c r="E44" s="8">
        <v>0.9</v>
      </c>
      <c r="F44" s="8">
        <v>10.3</v>
      </c>
      <c r="G44" s="9">
        <v>56</v>
      </c>
      <c r="H44" s="6" t="s">
        <v>48</v>
      </c>
      <c r="I44" s="3"/>
      <c r="J44" s="3"/>
      <c r="K44" s="3"/>
      <c r="L44" s="3"/>
      <c r="M44" s="3"/>
      <c r="N44" s="3"/>
    </row>
    <row r="45" spans="1:14" ht="18.899999999999999" customHeight="1" x14ac:dyDescent="0.3">
      <c r="A45" s="42"/>
      <c r="B45" s="31" t="s">
        <v>45</v>
      </c>
      <c r="C45" s="32">
        <f>SUM(C38:C44)</f>
        <v>890</v>
      </c>
      <c r="D45" s="34">
        <f>SUM(D38:D44)</f>
        <v>33.700000000000003</v>
      </c>
      <c r="E45" s="34">
        <f>SUM(E38:E44)</f>
        <v>31.6</v>
      </c>
      <c r="F45" s="32">
        <f>SUM(F38:F44)</f>
        <v>125.2</v>
      </c>
      <c r="G45" s="33">
        <f>SUM(G38:G44)</f>
        <v>929</v>
      </c>
      <c r="H45" s="43"/>
      <c r="I45" s="18"/>
      <c r="J45" s="18"/>
      <c r="K45" s="18"/>
      <c r="L45" s="18"/>
      <c r="M45" s="18"/>
      <c r="N45" s="18"/>
    </row>
    <row r="46" spans="1:14" ht="18.899999999999999" customHeight="1" x14ac:dyDescent="0.3">
      <c r="A46" s="109" t="str">
        <f>A25</f>
        <v>полдник</v>
      </c>
      <c r="B46" s="10" t="s">
        <v>6</v>
      </c>
      <c r="C46" s="6">
        <v>200</v>
      </c>
      <c r="D46" s="9">
        <v>0</v>
      </c>
      <c r="E46" s="9">
        <v>0</v>
      </c>
      <c r="F46" s="9">
        <v>23</v>
      </c>
      <c r="G46" s="9">
        <v>92</v>
      </c>
      <c r="H46" s="6" t="s">
        <v>48</v>
      </c>
      <c r="I46" s="18"/>
      <c r="J46" s="18"/>
      <c r="K46" s="18"/>
      <c r="L46" s="18"/>
      <c r="M46" s="18"/>
      <c r="N46" s="18"/>
    </row>
    <row r="47" spans="1:14" ht="18.899999999999999" customHeight="1" x14ac:dyDescent="0.3">
      <c r="A47" s="110"/>
      <c r="B47" s="10" t="s">
        <v>7</v>
      </c>
      <c r="C47" s="6">
        <v>75</v>
      </c>
      <c r="D47" s="22">
        <v>12.8</v>
      </c>
      <c r="E47" s="23">
        <v>13</v>
      </c>
      <c r="F47" s="22">
        <v>32.4</v>
      </c>
      <c r="G47" s="23">
        <v>302</v>
      </c>
      <c r="H47" s="46" t="s">
        <v>48</v>
      </c>
      <c r="I47" s="18"/>
      <c r="J47" s="18"/>
      <c r="K47" s="18"/>
      <c r="L47" s="18"/>
      <c r="M47" s="18"/>
      <c r="N47" s="18"/>
    </row>
    <row r="48" spans="1:14" ht="18.899999999999999" customHeight="1" x14ac:dyDescent="0.3">
      <c r="A48" s="111"/>
      <c r="B48" s="10" t="str">
        <f t="shared" ref="B48:H48" si="2">B15</f>
        <v>Плоды или ягоды свежие (сезонные)</v>
      </c>
      <c r="C48" s="44">
        <f t="shared" si="2"/>
        <v>100</v>
      </c>
      <c r="D48" s="22">
        <f t="shared" si="2"/>
        <v>0.2</v>
      </c>
      <c r="E48" s="22">
        <f t="shared" si="2"/>
        <v>0.2</v>
      </c>
      <c r="F48" s="23">
        <f t="shared" si="2"/>
        <v>16</v>
      </c>
      <c r="G48" s="23">
        <f t="shared" si="2"/>
        <v>68</v>
      </c>
      <c r="H48" s="91" t="str">
        <f t="shared" si="2"/>
        <v>тк</v>
      </c>
      <c r="I48" s="18"/>
      <c r="J48" s="18"/>
      <c r="K48" s="18"/>
      <c r="L48" s="18"/>
      <c r="M48" s="18"/>
      <c r="N48" s="18"/>
    </row>
    <row r="49" spans="1:14" ht="18.899999999999999" customHeight="1" x14ac:dyDescent="0.3">
      <c r="A49" s="35"/>
      <c r="B49" s="31" t="s">
        <v>46</v>
      </c>
      <c r="C49" s="32">
        <f>SUM(C46:C48)</f>
        <v>375</v>
      </c>
      <c r="D49" s="32">
        <f t="shared" ref="D49:G49" si="3">SUM(D46:D48)</f>
        <v>13</v>
      </c>
      <c r="E49" s="32">
        <f t="shared" si="3"/>
        <v>13.2</v>
      </c>
      <c r="F49" s="32">
        <f t="shared" si="3"/>
        <v>71.400000000000006</v>
      </c>
      <c r="G49" s="32">
        <f t="shared" si="3"/>
        <v>462</v>
      </c>
      <c r="H49" s="43"/>
      <c r="I49" s="18"/>
      <c r="J49" s="18"/>
      <c r="K49" s="18"/>
      <c r="L49" s="18"/>
      <c r="M49" s="18"/>
      <c r="N49" s="18"/>
    </row>
    <row r="50" spans="1:14" ht="18.899999999999999" customHeight="1" x14ac:dyDescent="0.3">
      <c r="A50" s="40"/>
      <c r="B50" s="41" t="s">
        <v>51</v>
      </c>
      <c r="C50" s="40"/>
      <c r="D50" s="38">
        <f>D37+D45+D49</f>
        <v>68.900000000000006</v>
      </c>
      <c r="E50" s="38">
        <f>E37+E45+E49</f>
        <v>68.3</v>
      </c>
      <c r="F50" s="38">
        <f>F37+F45+F49</f>
        <v>292.70000000000005</v>
      </c>
      <c r="G50" s="33">
        <f>G37+G45+G49</f>
        <v>2087</v>
      </c>
      <c r="H50" s="37"/>
      <c r="I50" s="3"/>
      <c r="J50" s="3"/>
      <c r="K50" s="3"/>
      <c r="L50" s="3"/>
      <c r="M50" s="3"/>
      <c r="N50" s="3"/>
    </row>
    <row r="51" spans="1:14" ht="18.899999999999999" customHeight="1" x14ac:dyDescent="0.3">
      <c r="A51" s="29" t="s">
        <v>52</v>
      </c>
      <c r="B51" s="5"/>
      <c r="C51" s="4"/>
      <c r="D51" s="4"/>
      <c r="E51" s="4"/>
      <c r="F51" s="4"/>
      <c r="G51" s="4"/>
      <c r="H51" s="4"/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09" t="s">
        <v>42</v>
      </c>
      <c r="B52" s="7" t="s">
        <v>161</v>
      </c>
      <c r="C52" s="6">
        <v>200</v>
      </c>
      <c r="D52" s="8">
        <v>26.7</v>
      </c>
      <c r="E52" s="8">
        <v>24.5</v>
      </c>
      <c r="F52" s="8">
        <v>40.9</v>
      </c>
      <c r="G52" s="9">
        <v>490</v>
      </c>
      <c r="H52" s="13" t="s">
        <v>97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0"/>
      <c r="B53" s="10" t="s">
        <v>181</v>
      </c>
      <c r="C53" s="6">
        <v>200</v>
      </c>
      <c r="D53" s="8">
        <v>0.1</v>
      </c>
      <c r="E53" s="9">
        <v>0</v>
      </c>
      <c r="F53" s="9">
        <v>10</v>
      </c>
      <c r="G53" s="9">
        <v>40</v>
      </c>
      <c r="H53" s="13" t="s">
        <v>113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110"/>
      <c r="B54" s="7" t="s">
        <v>200</v>
      </c>
      <c r="C54" s="6">
        <v>20</v>
      </c>
      <c r="D54" s="8">
        <v>0.4</v>
      </c>
      <c r="E54" s="8">
        <v>1.6</v>
      </c>
      <c r="F54" s="9">
        <v>19</v>
      </c>
      <c r="G54" s="9">
        <v>94</v>
      </c>
      <c r="H54" s="13" t="s">
        <v>48</v>
      </c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111"/>
      <c r="B55" s="10" t="s">
        <v>9</v>
      </c>
      <c r="C55" s="6">
        <v>150</v>
      </c>
      <c r="D55" s="6">
        <v>0.3</v>
      </c>
      <c r="E55" s="6">
        <v>0.3</v>
      </c>
      <c r="F55" s="9">
        <v>24</v>
      </c>
      <c r="G55" s="9">
        <v>102</v>
      </c>
      <c r="H55" s="13" t="s">
        <v>48</v>
      </c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30"/>
      <c r="B56" s="31" t="s">
        <v>44</v>
      </c>
      <c r="C56" s="32">
        <f>SUM(C52:C55)</f>
        <v>570</v>
      </c>
      <c r="D56" s="34">
        <f>SUM(D52:D55)</f>
        <v>27.5</v>
      </c>
      <c r="E56" s="32">
        <f>SUM(E52:E55)</f>
        <v>26.400000000000002</v>
      </c>
      <c r="F56" s="34">
        <f>SUM(F52:F55)</f>
        <v>93.9</v>
      </c>
      <c r="G56" s="32">
        <f>SUM(G52:G55)</f>
        <v>726</v>
      </c>
      <c r="H56" s="45"/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112" t="s">
        <v>41</v>
      </c>
      <c r="B57" s="20" t="s">
        <v>50</v>
      </c>
      <c r="C57" s="6">
        <v>100</v>
      </c>
      <c r="D57" s="8">
        <v>0.8</v>
      </c>
      <c r="E57" s="8">
        <v>0.1</v>
      </c>
      <c r="F57" s="8">
        <v>3.5</v>
      </c>
      <c r="G57" s="9">
        <v>18</v>
      </c>
      <c r="H57" s="13" t="s">
        <v>99</v>
      </c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13"/>
      <c r="B58" s="14" t="s">
        <v>166</v>
      </c>
      <c r="C58" s="21">
        <v>250</v>
      </c>
      <c r="D58" s="22">
        <v>5.6</v>
      </c>
      <c r="E58" s="22">
        <v>5.6</v>
      </c>
      <c r="F58" s="22">
        <v>15.6</v>
      </c>
      <c r="G58" s="23">
        <v>138</v>
      </c>
      <c r="H58" s="13" t="s">
        <v>100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3"/>
      <c r="B59" s="14" t="s">
        <v>110</v>
      </c>
      <c r="C59" s="21">
        <v>100</v>
      </c>
      <c r="D59" s="22">
        <v>13.8</v>
      </c>
      <c r="E59" s="22">
        <v>15.5</v>
      </c>
      <c r="F59" s="22">
        <v>8.1</v>
      </c>
      <c r="G59" s="23">
        <v>227</v>
      </c>
      <c r="H59" s="46" t="s">
        <v>101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3"/>
      <c r="B60" s="14" t="s">
        <v>55</v>
      </c>
      <c r="C60" s="21">
        <v>180</v>
      </c>
      <c r="D60" s="22">
        <v>6.5</v>
      </c>
      <c r="E60" s="22">
        <v>5.8</v>
      </c>
      <c r="F60" s="22">
        <v>39.799999999999997</v>
      </c>
      <c r="G60" s="23">
        <v>233</v>
      </c>
      <c r="H60" s="13" t="s">
        <v>102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3"/>
      <c r="B61" s="14" t="s">
        <v>14</v>
      </c>
      <c r="C61" s="21">
        <v>200</v>
      </c>
      <c r="D61" s="22">
        <v>0.5</v>
      </c>
      <c r="E61" s="22">
        <v>0.1</v>
      </c>
      <c r="F61" s="23">
        <v>32</v>
      </c>
      <c r="G61" s="23">
        <v>133</v>
      </c>
      <c r="H61" s="13" t="s">
        <v>103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113"/>
      <c r="B62" s="10" t="s">
        <v>47</v>
      </c>
      <c r="C62" s="6">
        <v>40</v>
      </c>
      <c r="D62" s="8">
        <v>2.6</v>
      </c>
      <c r="E62" s="8">
        <v>0.6</v>
      </c>
      <c r="F62" s="8">
        <v>13.4</v>
      </c>
      <c r="G62" s="9">
        <v>70</v>
      </c>
      <c r="H62" s="6" t="s">
        <v>48</v>
      </c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114"/>
      <c r="B63" s="10" t="s">
        <v>0</v>
      </c>
      <c r="C63" s="6">
        <v>20</v>
      </c>
      <c r="D63" s="8">
        <v>1.5</v>
      </c>
      <c r="E63" s="8">
        <v>0.9</v>
      </c>
      <c r="F63" s="8">
        <v>10.3</v>
      </c>
      <c r="G63" s="9">
        <v>56</v>
      </c>
      <c r="H63" s="13" t="s">
        <v>48</v>
      </c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35"/>
      <c r="B64" s="31" t="s">
        <v>45</v>
      </c>
      <c r="C64" s="32">
        <f>SUM(C57:C63)</f>
        <v>890</v>
      </c>
      <c r="D64" s="34">
        <f>SUM(D57:D63)</f>
        <v>31.3</v>
      </c>
      <c r="E64" s="34">
        <f>SUM(E57:E63)</f>
        <v>28.6</v>
      </c>
      <c r="F64" s="33">
        <f>SUM(F57:F63)</f>
        <v>122.7</v>
      </c>
      <c r="G64" s="33">
        <f>SUM(G57:G63)</f>
        <v>875</v>
      </c>
      <c r="H64" s="45"/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109" t="str">
        <f>A46</f>
        <v>полдник</v>
      </c>
      <c r="B65" s="10" t="s">
        <v>177</v>
      </c>
      <c r="C65" s="6">
        <v>200</v>
      </c>
      <c r="D65" s="9">
        <v>6</v>
      </c>
      <c r="E65" s="9">
        <v>3</v>
      </c>
      <c r="F65" s="8">
        <v>19.600000000000001</v>
      </c>
      <c r="G65" s="9">
        <v>128</v>
      </c>
      <c r="H65" s="13" t="s">
        <v>48</v>
      </c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10"/>
      <c r="B66" s="10" t="s">
        <v>7</v>
      </c>
      <c r="C66" s="6">
        <v>75</v>
      </c>
      <c r="D66" s="8">
        <v>6.8</v>
      </c>
      <c r="E66" s="8">
        <v>9.9</v>
      </c>
      <c r="F66" s="8">
        <v>35.700000000000003</v>
      </c>
      <c r="G66" s="9">
        <v>260</v>
      </c>
      <c r="H66" s="46" t="s">
        <v>48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1"/>
      <c r="B67" s="10" t="str">
        <f t="shared" ref="B67:H67" si="4">B48</f>
        <v>Плоды или ягоды свежие (сезонные)</v>
      </c>
      <c r="C67" s="44">
        <f t="shared" si="4"/>
        <v>100</v>
      </c>
      <c r="D67" s="8">
        <f t="shared" si="4"/>
        <v>0.2</v>
      </c>
      <c r="E67" s="8">
        <f t="shared" si="4"/>
        <v>0.2</v>
      </c>
      <c r="F67" s="9">
        <f t="shared" si="4"/>
        <v>16</v>
      </c>
      <c r="G67" s="9">
        <f t="shared" si="4"/>
        <v>68</v>
      </c>
      <c r="H67" s="91" t="str">
        <f t="shared" si="4"/>
        <v>тк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35"/>
      <c r="B68" s="31" t="s">
        <v>46</v>
      </c>
      <c r="C68" s="32">
        <f>SUM(C65:C66)</f>
        <v>275</v>
      </c>
      <c r="D68" s="38">
        <f>SUM(D65:D66)</f>
        <v>12.8</v>
      </c>
      <c r="E68" s="38">
        <f>SUM(E65:E66)</f>
        <v>12.9</v>
      </c>
      <c r="F68" s="38">
        <f>SUM(F65:F66)</f>
        <v>55.300000000000004</v>
      </c>
      <c r="G68" s="39">
        <f>SUM(G65:G66)</f>
        <v>388</v>
      </c>
      <c r="H68" s="45"/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40"/>
      <c r="B69" s="41" t="s">
        <v>51</v>
      </c>
      <c r="C69" s="40"/>
      <c r="D69" s="38">
        <f>D56+D64+D68</f>
        <v>71.599999999999994</v>
      </c>
      <c r="E69" s="38">
        <f>E56+E64+E68</f>
        <v>67.900000000000006</v>
      </c>
      <c r="F69" s="38">
        <f>F56+F64+F68</f>
        <v>271.90000000000003</v>
      </c>
      <c r="G69" s="39">
        <f>G56+G64+G68</f>
        <v>1989</v>
      </c>
      <c r="H69" s="45"/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29" t="s">
        <v>57</v>
      </c>
      <c r="B70" s="5"/>
      <c r="C70" s="17"/>
      <c r="D70" s="17"/>
      <c r="E70" s="17"/>
      <c r="F70" s="17"/>
      <c r="G70" s="17"/>
      <c r="H70" s="4"/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09" t="s">
        <v>42</v>
      </c>
      <c r="B71" s="7" t="s">
        <v>182</v>
      </c>
      <c r="C71" s="6">
        <v>250</v>
      </c>
      <c r="D71" s="9">
        <v>9</v>
      </c>
      <c r="E71" s="8">
        <v>10.8</v>
      </c>
      <c r="F71" s="8">
        <v>41.5</v>
      </c>
      <c r="G71" s="9">
        <v>301</v>
      </c>
      <c r="H71" s="13" t="s">
        <v>82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0"/>
      <c r="B72" s="10" t="s">
        <v>1</v>
      </c>
      <c r="C72" s="6">
        <v>30</v>
      </c>
      <c r="D72" s="6">
        <v>7.7</v>
      </c>
      <c r="E72" s="6">
        <v>7.5</v>
      </c>
      <c r="F72" s="9">
        <v>0</v>
      </c>
      <c r="G72" s="9">
        <v>97</v>
      </c>
      <c r="H72" s="6" t="s">
        <v>83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0"/>
      <c r="B73" s="10" t="s">
        <v>0</v>
      </c>
      <c r="C73" s="6">
        <v>40</v>
      </c>
      <c r="D73" s="9">
        <v>3</v>
      </c>
      <c r="E73" s="8">
        <v>1.8</v>
      </c>
      <c r="F73" s="8">
        <v>20.6</v>
      </c>
      <c r="G73" s="9">
        <v>112</v>
      </c>
      <c r="H73" s="6" t="s">
        <v>48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0"/>
      <c r="B74" s="10" t="s">
        <v>8</v>
      </c>
      <c r="C74" s="6">
        <v>205</v>
      </c>
      <c r="D74" s="8">
        <v>0.1</v>
      </c>
      <c r="E74" s="9">
        <v>0</v>
      </c>
      <c r="F74" s="9">
        <v>10</v>
      </c>
      <c r="G74" s="9">
        <v>40</v>
      </c>
      <c r="H74" s="13" t="s">
        <v>98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0"/>
      <c r="B75" s="10" t="s">
        <v>9</v>
      </c>
      <c r="C75" s="6">
        <v>100</v>
      </c>
      <c r="D75" s="8">
        <v>0.2</v>
      </c>
      <c r="E75" s="8">
        <v>0.2</v>
      </c>
      <c r="F75" s="9">
        <v>16</v>
      </c>
      <c r="G75" s="9">
        <v>68</v>
      </c>
      <c r="H75" s="6" t="s">
        <v>48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30"/>
      <c r="B76" s="31" t="s">
        <v>44</v>
      </c>
      <c r="C76" s="32">
        <f>SUM(C71:C75)</f>
        <v>625</v>
      </c>
      <c r="D76" s="34">
        <f>SUM(D71:D75)</f>
        <v>20</v>
      </c>
      <c r="E76" s="32">
        <f>SUM(E71:E75)</f>
        <v>20.3</v>
      </c>
      <c r="F76" s="34">
        <f>SUM(F71:F75)</f>
        <v>88.1</v>
      </c>
      <c r="G76" s="32">
        <f>SUM(G71:G75)</f>
        <v>618</v>
      </c>
      <c r="H76" s="45"/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2" t="s">
        <v>41</v>
      </c>
      <c r="B77" s="10" t="s">
        <v>183</v>
      </c>
      <c r="C77" s="6">
        <v>100</v>
      </c>
      <c r="D77" s="8">
        <v>2.5</v>
      </c>
      <c r="E77" s="8">
        <v>7.5</v>
      </c>
      <c r="F77" s="8">
        <v>12.5</v>
      </c>
      <c r="G77" s="9">
        <v>129</v>
      </c>
      <c r="H77" s="46" t="s">
        <v>191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3"/>
      <c r="B78" s="10" t="s">
        <v>60</v>
      </c>
      <c r="C78" s="6">
        <v>250</v>
      </c>
      <c r="D78" s="8">
        <v>5.9</v>
      </c>
      <c r="E78" s="8">
        <v>6.5</v>
      </c>
      <c r="F78" s="8">
        <v>24.4</v>
      </c>
      <c r="G78" s="9">
        <v>184</v>
      </c>
      <c r="H78" s="13" t="s">
        <v>105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3"/>
      <c r="B79" s="10" t="s">
        <v>108</v>
      </c>
      <c r="C79" s="15">
        <v>100</v>
      </c>
      <c r="D79" s="8">
        <v>14.2</v>
      </c>
      <c r="E79" s="8">
        <v>8.1999999999999993</v>
      </c>
      <c r="F79" s="8">
        <v>6.9</v>
      </c>
      <c r="G79" s="9">
        <v>160</v>
      </c>
      <c r="H79" s="46" t="s">
        <v>107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3"/>
      <c r="B80" s="10" t="s">
        <v>16</v>
      </c>
      <c r="C80" s="6">
        <v>180</v>
      </c>
      <c r="D80" s="8">
        <v>3.7</v>
      </c>
      <c r="E80" s="8">
        <v>6.5</v>
      </c>
      <c r="F80" s="8">
        <v>24.4</v>
      </c>
      <c r="G80" s="9">
        <v>175</v>
      </c>
      <c r="H80" s="13" t="s">
        <v>111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13"/>
      <c r="B81" s="10" t="s">
        <v>17</v>
      </c>
      <c r="C81" s="6">
        <v>200</v>
      </c>
      <c r="D81" s="8">
        <v>0.2</v>
      </c>
      <c r="E81" s="8">
        <v>0.1</v>
      </c>
      <c r="F81" s="9">
        <v>32</v>
      </c>
      <c r="G81" s="9">
        <v>132</v>
      </c>
      <c r="H81" s="13" t="s">
        <v>112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13"/>
      <c r="B82" s="10" t="s">
        <v>47</v>
      </c>
      <c r="C82" s="6">
        <v>40</v>
      </c>
      <c r="D82" s="8">
        <v>2.6</v>
      </c>
      <c r="E82" s="8">
        <v>0.6</v>
      </c>
      <c r="F82" s="8">
        <v>13.4</v>
      </c>
      <c r="G82" s="9">
        <v>70</v>
      </c>
      <c r="H82" s="6" t="s">
        <v>48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14"/>
      <c r="B83" s="10" t="s">
        <v>0</v>
      </c>
      <c r="C83" s="6">
        <v>20</v>
      </c>
      <c r="D83" s="8">
        <v>1.5</v>
      </c>
      <c r="E83" s="8">
        <v>0.9</v>
      </c>
      <c r="F83" s="8">
        <v>10.3</v>
      </c>
      <c r="G83" s="9">
        <v>56</v>
      </c>
      <c r="H83" s="13" t="s">
        <v>48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35"/>
      <c r="B84" s="31" t="s">
        <v>45</v>
      </c>
      <c r="C84" s="32">
        <f>SUM(C77:C83)</f>
        <v>890</v>
      </c>
      <c r="D84" s="32">
        <f>SUM(D77:D83)</f>
        <v>30.6</v>
      </c>
      <c r="E84" s="34">
        <f>SUM(E77:E83)</f>
        <v>30.3</v>
      </c>
      <c r="F84" s="32">
        <f>SUM(F77:F83)</f>
        <v>123.89999999999999</v>
      </c>
      <c r="G84" s="32">
        <f>SUM(G77:G83)</f>
        <v>906</v>
      </c>
      <c r="H84" s="45"/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9" t="str">
        <f>A65</f>
        <v>полдник</v>
      </c>
      <c r="B85" s="10" t="s">
        <v>6</v>
      </c>
      <c r="C85" s="6">
        <v>200</v>
      </c>
      <c r="D85" s="9">
        <v>0</v>
      </c>
      <c r="E85" s="9">
        <v>0</v>
      </c>
      <c r="F85" s="9">
        <v>23</v>
      </c>
      <c r="G85" s="9">
        <v>92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110"/>
      <c r="B86" s="10" t="s">
        <v>7</v>
      </c>
      <c r="C86" s="6">
        <v>75</v>
      </c>
      <c r="D86" s="22">
        <v>12.8</v>
      </c>
      <c r="E86" s="23">
        <v>13</v>
      </c>
      <c r="F86" s="22">
        <v>32.4</v>
      </c>
      <c r="G86" s="23">
        <v>302</v>
      </c>
      <c r="H86" s="46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111"/>
      <c r="B87" s="10" t="str">
        <f t="shared" ref="B87:H87" si="5">B75</f>
        <v>Плоды или ягоды свежие (сезонные)</v>
      </c>
      <c r="C87" s="44">
        <f t="shared" si="5"/>
        <v>100</v>
      </c>
      <c r="D87" s="22">
        <f t="shared" si="5"/>
        <v>0.2</v>
      </c>
      <c r="E87" s="22">
        <v>0.2</v>
      </c>
      <c r="F87" s="23">
        <f t="shared" si="5"/>
        <v>16</v>
      </c>
      <c r="G87" s="23">
        <f t="shared" si="5"/>
        <v>68</v>
      </c>
      <c r="H87" s="91" t="str">
        <f t="shared" si="5"/>
        <v>тк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35"/>
      <c r="B88" s="31" t="s">
        <v>46</v>
      </c>
      <c r="C88" s="32">
        <f>SUM(C85:C87)</f>
        <v>375</v>
      </c>
      <c r="D88" s="32">
        <f t="shared" ref="D88:G88" si="6">SUM(D85:D87)</f>
        <v>13</v>
      </c>
      <c r="E88" s="32">
        <f t="shared" si="6"/>
        <v>13.2</v>
      </c>
      <c r="F88" s="32">
        <f t="shared" si="6"/>
        <v>71.400000000000006</v>
      </c>
      <c r="G88" s="32">
        <f t="shared" si="6"/>
        <v>462</v>
      </c>
      <c r="H88" s="45"/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40"/>
      <c r="B89" s="41" t="s">
        <v>51</v>
      </c>
      <c r="C89" s="32"/>
      <c r="D89" s="38">
        <f>D76+D84+D88</f>
        <v>63.6</v>
      </c>
      <c r="E89" s="38">
        <f>E76+E84+E88</f>
        <v>63.8</v>
      </c>
      <c r="F89" s="38">
        <f>F76+F84+F88</f>
        <v>283.39999999999998</v>
      </c>
      <c r="G89" s="39">
        <f>G76+G84+G88</f>
        <v>1986</v>
      </c>
      <c r="H89" s="45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29" t="s">
        <v>61</v>
      </c>
      <c r="B90" s="5"/>
      <c r="C90" s="17"/>
      <c r="D90" s="17"/>
      <c r="E90" s="17"/>
      <c r="F90" s="17"/>
      <c r="G90" s="17"/>
      <c r="H90" s="4"/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09" t="s">
        <v>42</v>
      </c>
      <c r="B91" s="7" t="s">
        <v>189</v>
      </c>
      <c r="C91" s="6">
        <v>250</v>
      </c>
      <c r="D91" s="8">
        <v>7.4</v>
      </c>
      <c r="E91" s="8">
        <v>9.8000000000000007</v>
      </c>
      <c r="F91" s="8">
        <v>44.4</v>
      </c>
      <c r="G91" s="9">
        <v>308</v>
      </c>
      <c r="H91" s="13" t="s">
        <v>82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0"/>
      <c r="B92" s="10" t="s">
        <v>21</v>
      </c>
      <c r="C92" s="6">
        <v>40</v>
      </c>
      <c r="D92" s="8">
        <v>4.8</v>
      </c>
      <c r="E92" s="9">
        <v>4</v>
      </c>
      <c r="F92" s="8">
        <v>0.3</v>
      </c>
      <c r="G92" s="9">
        <v>57</v>
      </c>
      <c r="H92" s="6" t="s">
        <v>92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0"/>
      <c r="B93" s="10" t="s">
        <v>20</v>
      </c>
      <c r="C93" s="6">
        <v>30</v>
      </c>
      <c r="D93" s="8">
        <v>3.3</v>
      </c>
      <c r="E93" s="8">
        <v>7.2</v>
      </c>
      <c r="F93" s="8">
        <v>10.8</v>
      </c>
      <c r="G93" s="9">
        <v>122</v>
      </c>
      <c r="H93" s="6" t="s">
        <v>91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0"/>
      <c r="B94" s="10" t="s">
        <v>2</v>
      </c>
      <c r="C94" s="6">
        <v>200</v>
      </c>
      <c r="D94" s="8">
        <v>3.6</v>
      </c>
      <c r="E94" s="8">
        <v>3.3</v>
      </c>
      <c r="F94" s="23">
        <v>15</v>
      </c>
      <c r="G94" s="9">
        <v>106</v>
      </c>
      <c r="H94" s="11" t="s">
        <v>84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10"/>
      <c r="B95" s="10" t="s">
        <v>0</v>
      </c>
      <c r="C95" s="6">
        <v>20</v>
      </c>
      <c r="D95" s="8">
        <v>1.5</v>
      </c>
      <c r="E95" s="8">
        <v>0.9</v>
      </c>
      <c r="F95" s="8">
        <v>10.3</v>
      </c>
      <c r="G95" s="9">
        <v>56</v>
      </c>
      <c r="H95" s="6" t="s">
        <v>48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0"/>
      <c r="B96" s="10" t="s">
        <v>9</v>
      </c>
      <c r="C96" s="6">
        <v>100</v>
      </c>
      <c r="D96" s="8">
        <v>0.2</v>
      </c>
      <c r="E96" s="8">
        <v>0.2</v>
      </c>
      <c r="F96" s="9">
        <v>16</v>
      </c>
      <c r="G96" s="9">
        <v>68</v>
      </c>
      <c r="H96" s="6" t="s">
        <v>48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30"/>
      <c r="B97" s="31" t="s">
        <v>44</v>
      </c>
      <c r="C97" s="32">
        <f>SUM(C91:C96)</f>
        <v>640</v>
      </c>
      <c r="D97" s="34">
        <f>SUM(D91:D96)</f>
        <v>20.8</v>
      </c>
      <c r="E97" s="34">
        <f>SUM(E91:E96)</f>
        <v>25.4</v>
      </c>
      <c r="F97" s="34">
        <f>SUM(F91:F96)</f>
        <v>96.8</v>
      </c>
      <c r="G97" s="33">
        <f>SUM(G91:G96)</f>
        <v>717</v>
      </c>
      <c r="H97" s="45"/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06" t="s">
        <v>41</v>
      </c>
      <c r="B98" s="10" t="s">
        <v>53</v>
      </c>
      <c r="C98" s="6">
        <v>100</v>
      </c>
      <c r="D98" s="8">
        <v>2.8</v>
      </c>
      <c r="E98" s="8">
        <v>0.3</v>
      </c>
      <c r="F98" s="9">
        <v>10</v>
      </c>
      <c r="G98" s="9">
        <v>53</v>
      </c>
      <c r="H98" s="13" t="s">
        <v>85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07"/>
      <c r="B99" s="14" t="s">
        <v>184</v>
      </c>
      <c r="C99" s="21">
        <v>250</v>
      </c>
      <c r="D99" s="22">
        <v>9.5</v>
      </c>
      <c r="E99" s="22">
        <v>7.9</v>
      </c>
      <c r="F99" s="22">
        <v>22.5</v>
      </c>
      <c r="G99" s="23">
        <v>209</v>
      </c>
      <c r="H99" s="13" t="s">
        <v>114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07"/>
      <c r="B100" s="10" t="s">
        <v>142</v>
      </c>
      <c r="C100" s="6">
        <v>250</v>
      </c>
      <c r="D100" s="8">
        <v>14.9</v>
      </c>
      <c r="E100" s="8">
        <v>17.3</v>
      </c>
      <c r="F100" s="8">
        <v>46.8</v>
      </c>
      <c r="G100" s="9">
        <v>410</v>
      </c>
      <c r="H100" s="13" t="s">
        <v>115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07"/>
      <c r="B101" s="10" t="s">
        <v>5</v>
      </c>
      <c r="C101" s="6">
        <v>200</v>
      </c>
      <c r="D101" s="22">
        <v>0.2</v>
      </c>
      <c r="E101" s="22">
        <v>0.1</v>
      </c>
      <c r="F101" s="23">
        <v>28</v>
      </c>
      <c r="G101" s="23">
        <v>117</v>
      </c>
      <c r="H101" s="13" t="s">
        <v>89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07"/>
      <c r="B102" s="10" t="s">
        <v>47</v>
      </c>
      <c r="C102" s="6">
        <v>40</v>
      </c>
      <c r="D102" s="8">
        <v>2.6</v>
      </c>
      <c r="E102" s="8">
        <v>0.6</v>
      </c>
      <c r="F102" s="8">
        <v>13.4</v>
      </c>
      <c r="G102" s="9">
        <v>70</v>
      </c>
      <c r="H102" s="6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108"/>
      <c r="B103" s="10" t="s">
        <v>0</v>
      </c>
      <c r="C103" s="6">
        <v>20</v>
      </c>
      <c r="D103" s="8">
        <v>1.5</v>
      </c>
      <c r="E103" s="8">
        <v>0.9</v>
      </c>
      <c r="F103" s="8">
        <v>10.3</v>
      </c>
      <c r="G103" s="9">
        <v>56</v>
      </c>
      <c r="H103" s="13" t="s">
        <v>48</v>
      </c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50"/>
      <c r="B104" s="31" t="s">
        <v>45</v>
      </c>
      <c r="C104" s="32">
        <f>SUM(C98:C103)</f>
        <v>860</v>
      </c>
      <c r="D104" s="34">
        <f>SUM(D98:D103)</f>
        <v>31.500000000000004</v>
      </c>
      <c r="E104" s="34">
        <f>SUM(E98:E103)</f>
        <v>27.1</v>
      </c>
      <c r="F104" s="32">
        <f>SUM(F98:F103)</f>
        <v>131</v>
      </c>
      <c r="G104" s="33">
        <f>SUM(G98:G103)</f>
        <v>915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109" t="str">
        <f t="shared" ref="A105:G105" si="7">A85</f>
        <v>полдник</v>
      </c>
      <c r="B105" s="10" t="str">
        <f t="shared" si="7"/>
        <v>Сок в индивидуальной упаковке</v>
      </c>
      <c r="C105" s="6">
        <f t="shared" si="7"/>
        <v>200</v>
      </c>
      <c r="D105" s="9">
        <f t="shared" si="7"/>
        <v>0</v>
      </c>
      <c r="E105" s="9">
        <f t="shared" si="7"/>
        <v>0</v>
      </c>
      <c r="F105" s="9">
        <f t="shared" si="7"/>
        <v>23</v>
      </c>
      <c r="G105" s="9">
        <f t="shared" si="7"/>
        <v>92</v>
      </c>
      <c r="H105" s="13" t="s">
        <v>48</v>
      </c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0"/>
      <c r="B106" s="10" t="str">
        <f t="shared" ref="B106:G106" si="8">B86</f>
        <v xml:space="preserve">Выпечное изделие </v>
      </c>
      <c r="C106" s="6">
        <f t="shared" si="8"/>
        <v>75</v>
      </c>
      <c r="D106" s="8">
        <f t="shared" si="8"/>
        <v>12.8</v>
      </c>
      <c r="E106" s="9">
        <f t="shared" si="8"/>
        <v>13</v>
      </c>
      <c r="F106" s="8">
        <f t="shared" si="8"/>
        <v>32.4</v>
      </c>
      <c r="G106" s="9">
        <f t="shared" si="8"/>
        <v>302</v>
      </c>
      <c r="H106" s="4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1"/>
      <c r="B107" s="10" t="str">
        <f t="shared" ref="B107:H107" si="9">B87</f>
        <v>Плоды или ягоды свежие (сезонные)</v>
      </c>
      <c r="C107" s="44">
        <f t="shared" si="9"/>
        <v>100</v>
      </c>
      <c r="D107" s="8">
        <f t="shared" si="9"/>
        <v>0.2</v>
      </c>
      <c r="E107" s="9">
        <f t="shared" si="9"/>
        <v>0.2</v>
      </c>
      <c r="F107" s="9">
        <f t="shared" si="9"/>
        <v>16</v>
      </c>
      <c r="G107" s="9">
        <f t="shared" si="9"/>
        <v>68</v>
      </c>
      <c r="H107" s="91" t="str">
        <f t="shared" si="9"/>
        <v>тк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35"/>
      <c r="B108" s="31" t="s">
        <v>46</v>
      </c>
      <c r="C108" s="32">
        <f>SUM(C105:C107)</f>
        <v>375</v>
      </c>
      <c r="D108" s="32">
        <f t="shared" ref="D108:G108" si="10">SUM(D105:D107)</f>
        <v>13</v>
      </c>
      <c r="E108" s="32">
        <f t="shared" si="10"/>
        <v>13.2</v>
      </c>
      <c r="F108" s="32">
        <f t="shared" si="10"/>
        <v>71.400000000000006</v>
      </c>
      <c r="G108" s="32">
        <f t="shared" si="10"/>
        <v>462</v>
      </c>
      <c r="H108" s="45"/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40"/>
      <c r="B109" s="41" t="s">
        <v>51</v>
      </c>
      <c r="C109" s="51"/>
      <c r="D109" s="38">
        <f>D97+D104+D108</f>
        <v>65.300000000000011</v>
      </c>
      <c r="E109" s="38">
        <f>E97+E104+E108</f>
        <v>65.7</v>
      </c>
      <c r="F109" s="38">
        <f>F97+F104+F108</f>
        <v>299.20000000000005</v>
      </c>
      <c r="G109" s="39">
        <f>G97+G104+G108</f>
        <v>2094</v>
      </c>
      <c r="H109" s="45"/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29" t="s">
        <v>63</v>
      </c>
      <c r="B110" s="5"/>
      <c r="C110" s="4"/>
      <c r="D110" s="4"/>
      <c r="E110" s="4"/>
      <c r="F110" s="4"/>
      <c r="G110" s="4"/>
      <c r="H110" s="4"/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17" t="s">
        <v>42</v>
      </c>
      <c r="B111" s="7" t="str">
        <f>'7-11 3-х раз'!B106</f>
        <v>Макаронные изделия отварные с сыром</v>
      </c>
      <c r="C111" s="6">
        <f>'7-11 3-х раз'!C106</f>
        <v>200</v>
      </c>
      <c r="D111" s="8">
        <f>'7-11 3-х раз'!D106</f>
        <v>11.5</v>
      </c>
      <c r="E111" s="8">
        <f>'7-11 3-х раз'!E106</f>
        <v>10.5</v>
      </c>
      <c r="F111" s="9">
        <f>'7-11 3-х раз'!F106</f>
        <v>32.799999999999997</v>
      </c>
      <c r="G111" s="9">
        <f>'7-11 3-х раз'!G106</f>
        <v>277</v>
      </c>
      <c r="H111" s="13" t="str">
        <f>'7-11 3-х раз'!H106</f>
        <v>54-3г**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8"/>
      <c r="B112" s="10" t="s">
        <v>0</v>
      </c>
      <c r="C112" s="6">
        <v>40</v>
      </c>
      <c r="D112" s="9">
        <v>3</v>
      </c>
      <c r="E112" s="8">
        <v>1.8</v>
      </c>
      <c r="F112" s="8">
        <v>20.6</v>
      </c>
      <c r="G112" s="9">
        <v>112</v>
      </c>
      <c r="H112" s="6" t="s">
        <v>48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8"/>
      <c r="B113" s="4" t="s">
        <v>64</v>
      </c>
      <c r="C113" s="6">
        <v>115</v>
      </c>
      <c r="D113" s="6">
        <v>3.5</v>
      </c>
      <c r="E113" s="6">
        <v>3.7</v>
      </c>
      <c r="F113" s="8">
        <v>10.8</v>
      </c>
      <c r="G113" s="9">
        <v>83</v>
      </c>
      <c r="H113" s="13" t="s">
        <v>48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8"/>
      <c r="B114" s="10" t="s">
        <v>181</v>
      </c>
      <c r="C114" s="6">
        <v>200</v>
      </c>
      <c r="D114" s="8">
        <v>0.1</v>
      </c>
      <c r="E114" s="9">
        <v>0</v>
      </c>
      <c r="F114" s="9">
        <v>10</v>
      </c>
      <c r="G114" s="9">
        <v>40</v>
      </c>
      <c r="H114" s="13" t="s">
        <v>113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9"/>
      <c r="B115" s="10" t="s">
        <v>9</v>
      </c>
      <c r="C115" s="6">
        <v>100</v>
      </c>
      <c r="D115" s="6">
        <v>0.2</v>
      </c>
      <c r="E115" s="6">
        <v>0.2</v>
      </c>
      <c r="F115" s="9">
        <v>16</v>
      </c>
      <c r="G115" s="9">
        <v>68</v>
      </c>
      <c r="H115" s="13" t="s">
        <v>48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30"/>
      <c r="B116" s="31" t="s">
        <v>44</v>
      </c>
      <c r="C116" s="32">
        <f>SUM(C111:C115)</f>
        <v>655</v>
      </c>
      <c r="D116" s="34">
        <f>SUM(D111:D115)</f>
        <v>18.3</v>
      </c>
      <c r="E116" s="32">
        <f>SUM(E111:E115)</f>
        <v>16.2</v>
      </c>
      <c r="F116" s="32">
        <f>SUM(F111:F115)</f>
        <v>90.2</v>
      </c>
      <c r="G116" s="32">
        <f>SUM(G111:G115)</f>
        <v>580</v>
      </c>
      <c r="H116" s="45"/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2" t="s">
        <v>41</v>
      </c>
      <c r="B117" s="10" t="s">
        <v>80</v>
      </c>
      <c r="C117" s="6">
        <v>100</v>
      </c>
      <c r="D117" s="8">
        <v>0.9</v>
      </c>
      <c r="E117" s="8">
        <v>5.0999999999999996</v>
      </c>
      <c r="F117" s="8">
        <v>6.1</v>
      </c>
      <c r="G117" s="9">
        <v>74</v>
      </c>
      <c r="H117" s="13" t="s">
        <v>186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3"/>
      <c r="B118" s="14" t="s">
        <v>203</v>
      </c>
      <c r="C118" s="21">
        <v>250</v>
      </c>
      <c r="D118" s="22">
        <v>8.4</v>
      </c>
      <c r="E118" s="22">
        <v>5.8</v>
      </c>
      <c r="F118" s="22">
        <v>20.399999999999999</v>
      </c>
      <c r="G118" s="23">
        <v>166</v>
      </c>
      <c r="H118" s="13" t="s">
        <v>118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13"/>
      <c r="B119" s="14" t="s">
        <v>66</v>
      </c>
      <c r="C119" s="15">
        <v>100</v>
      </c>
      <c r="D119" s="9">
        <v>14.5</v>
      </c>
      <c r="E119" s="8">
        <v>13.1</v>
      </c>
      <c r="F119" s="8">
        <v>12.5</v>
      </c>
      <c r="G119" s="9">
        <v>227</v>
      </c>
      <c r="H119" s="46" t="s">
        <v>132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3"/>
      <c r="B120" s="10" t="s">
        <v>4</v>
      </c>
      <c r="C120" s="6">
        <v>180</v>
      </c>
      <c r="D120" s="22">
        <v>4.2</v>
      </c>
      <c r="E120" s="22">
        <v>10.199999999999999</v>
      </c>
      <c r="F120" s="22">
        <v>22.3</v>
      </c>
      <c r="G120" s="23">
        <v>200</v>
      </c>
      <c r="H120" s="13" t="s">
        <v>88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3"/>
      <c r="B121" s="10" t="s">
        <v>65</v>
      </c>
      <c r="C121" s="6">
        <v>200</v>
      </c>
      <c r="D121" s="8">
        <v>0.5</v>
      </c>
      <c r="E121" s="8">
        <v>0.1</v>
      </c>
      <c r="F121" s="9">
        <v>32</v>
      </c>
      <c r="G121" s="9">
        <v>133</v>
      </c>
      <c r="H121" s="13" t="s">
        <v>96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13"/>
      <c r="B122" s="10" t="s">
        <v>47</v>
      </c>
      <c r="C122" s="6">
        <v>40</v>
      </c>
      <c r="D122" s="8">
        <v>2.6</v>
      </c>
      <c r="E122" s="8">
        <v>0.6</v>
      </c>
      <c r="F122" s="8">
        <v>13.4</v>
      </c>
      <c r="G122" s="9">
        <v>70</v>
      </c>
      <c r="H122" s="6" t="s">
        <v>48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4"/>
      <c r="B123" s="10" t="s">
        <v>0</v>
      </c>
      <c r="C123" s="6">
        <v>20</v>
      </c>
      <c r="D123" s="8">
        <v>1.5</v>
      </c>
      <c r="E123" s="8">
        <v>0.9</v>
      </c>
      <c r="F123" s="8">
        <v>10.3</v>
      </c>
      <c r="G123" s="9">
        <v>56</v>
      </c>
      <c r="H123" s="13" t="s">
        <v>48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35"/>
      <c r="B124" s="31" t="s">
        <v>45</v>
      </c>
      <c r="C124" s="32">
        <f>SUM(C117:C123)</f>
        <v>890</v>
      </c>
      <c r="D124" s="32">
        <f>SUM(D117:D123)</f>
        <v>32.6</v>
      </c>
      <c r="E124" s="34">
        <f>SUM(E117:E123)</f>
        <v>35.800000000000004</v>
      </c>
      <c r="F124" s="32">
        <f>SUM(F117:F123)</f>
        <v>117</v>
      </c>
      <c r="G124" s="32">
        <f>SUM(G117:G123)</f>
        <v>926</v>
      </c>
      <c r="H124" s="45"/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09" t="str">
        <f>A105</f>
        <v>полдник</v>
      </c>
      <c r="B125" s="10" t="s">
        <v>177</v>
      </c>
      <c r="C125" s="6">
        <f>C105</f>
        <v>200</v>
      </c>
      <c r="D125" s="9">
        <v>6</v>
      </c>
      <c r="E125" s="9">
        <v>3</v>
      </c>
      <c r="F125" s="8">
        <v>19.600000000000001</v>
      </c>
      <c r="G125" s="9">
        <v>128</v>
      </c>
      <c r="H125" s="13" t="s">
        <v>48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0"/>
      <c r="B126" s="10" t="str">
        <f>B106</f>
        <v xml:space="preserve">Выпечное изделие </v>
      </c>
      <c r="C126" s="6">
        <v>75</v>
      </c>
      <c r="D126" s="8">
        <v>6.8</v>
      </c>
      <c r="E126" s="8">
        <v>9.9</v>
      </c>
      <c r="F126" s="8">
        <v>35.700000000000003</v>
      </c>
      <c r="G126" s="9">
        <v>260</v>
      </c>
      <c r="H126" s="46" t="s">
        <v>48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1"/>
      <c r="B127" s="10" t="str">
        <f t="shared" ref="B127:H127" si="11">B107</f>
        <v>Плоды или ягоды свежие (сезонные)</v>
      </c>
      <c r="C127" s="44">
        <f t="shared" si="11"/>
        <v>100</v>
      </c>
      <c r="D127" s="8">
        <f t="shared" si="11"/>
        <v>0.2</v>
      </c>
      <c r="E127" s="8">
        <f t="shared" si="11"/>
        <v>0.2</v>
      </c>
      <c r="F127" s="9">
        <f t="shared" si="11"/>
        <v>16</v>
      </c>
      <c r="G127" s="9">
        <f t="shared" si="11"/>
        <v>68</v>
      </c>
      <c r="H127" s="91" t="str">
        <f t="shared" si="11"/>
        <v>тк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35"/>
      <c r="B128" s="31" t="s">
        <v>46</v>
      </c>
      <c r="C128" s="32">
        <f>SUM(C125:C127)</f>
        <v>375</v>
      </c>
      <c r="D128" s="32">
        <f t="shared" ref="D128:G128" si="12">SUM(D125:D127)</f>
        <v>13</v>
      </c>
      <c r="E128" s="32">
        <f t="shared" si="12"/>
        <v>13.1</v>
      </c>
      <c r="F128" s="32">
        <f t="shared" si="12"/>
        <v>71.300000000000011</v>
      </c>
      <c r="G128" s="32">
        <f t="shared" si="12"/>
        <v>456</v>
      </c>
      <c r="H128" s="45"/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40"/>
      <c r="B129" s="41" t="s">
        <v>51</v>
      </c>
      <c r="C129" s="40"/>
      <c r="D129" s="38">
        <f>D116+D124+D128</f>
        <v>63.900000000000006</v>
      </c>
      <c r="E129" s="38">
        <f>E116+E124+E128</f>
        <v>65.099999999999994</v>
      </c>
      <c r="F129" s="38">
        <f>F116+F124+F128</f>
        <v>278.5</v>
      </c>
      <c r="G129" s="39">
        <f>G116+G124+G128</f>
        <v>1962</v>
      </c>
      <c r="H129" s="45"/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29" t="s">
        <v>69</v>
      </c>
      <c r="B130" s="5"/>
      <c r="C130" s="17"/>
      <c r="D130" s="17"/>
      <c r="E130" s="17"/>
      <c r="F130" s="17"/>
      <c r="G130" s="17"/>
      <c r="H130" s="4"/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7" t="s">
        <v>42</v>
      </c>
      <c r="B131" s="10" t="s">
        <v>187</v>
      </c>
      <c r="C131" s="6">
        <v>250</v>
      </c>
      <c r="D131" s="8">
        <v>7.9</v>
      </c>
      <c r="E131" s="8">
        <v>10.3</v>
      </c>
      <c r="F131" s="8">
        <v>39.9</v>
      </c>
      <c r="G131" s="9">
        <v>288</v>
      </c>
      <c r="H131" s="13" t="s">
        <v>82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8"/>
      <c r="B132" s="10" t="s">
        <v>1</v>
      </c>
      <c r="C132" s="6">
        <v>20</v>
      </c>
      <c r="D132" s="6">
        <v>4.7</v>
      </c>
      <c r="E132" s="6">
        <v>5.9</v>
      </c>
      <c r="F132" s="9">
        <v>0</v>
      </c>
      <c r="G132" s="9">
        <v>72</v>
      </c>
      <c r="H132" s="6" t="s">
        <v>83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8"/>
      <c r="B133" s="10" t="s">
        <v>0</v>
      </c>
      <c r="C133" s="6">
        <v>40</v>
      </c>
      <c r="D133" s="9">
        <v>3</v>
      </c>
      <c r="E133" s="8">
        <v>1.8</v>
      </c>
      <c r="F133" s="8">
        <v>20.6</v>
      </c>
      <c r="G133" s="9">
        <v>112</v>
      </c>
      <c r="H133" s="6" t="s">
        <v>48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8"/>
      <c r="B134" s="10" t="s">
        <v>12</v>
      </c>
      <c r="C134" s="6">
        <v>200</v>
      </c>
      <c r="D134" s="8">
        <v>2.9</v>
      </c>
      <c r="E134" s="8">
        <v>2.8</v>
      </c>
      <c r="F134" s="22">
        <v>14.9</v>
      </c>
      <c r="G134" s="9">
        <v>98</v>
      </c>
      <c r="H134" s="11" t="s">
        <v>104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9"/>
      <c r="B135" s="10" t="s">
        <v>9</v>
      </c>
      <c r="C135" s="6">
        <v>100</v>
      </c>
      <c r="D135" s="8">
        <v>0.2</v>
      </c>
      <c r="E135" s="8">
        <v>0.2</v>
      </c>
      <c r="F135" s="9">
        <v>16</v>
      </c>
      <c r="G135" s="9">
        <v>68</v>
      </c>
      <c r="H135" s="6" t="s">
        <v>48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30"/>
      <c r="B136" s="31" t="s">
        <v>44</v>
      </c>
      <c r="C136" s="32">
        <f>SUM(C131:C135)</f>
        <v>610</v>
      </c>
      <c r="D136" s="32">
        <f>SUM(D131:D135)</f>
        <v>18.7</v>
      </c>
      <c r="E136" s="33">
        <f>SUM(E131:E135)</f>
        <v>21.000000000000004</v>
      </c>
      <c r="F136" s="32">
        <f>SUM(F131:F135)</f>
        <v>91.4</v>
      </c>
      <c r="G136" s="33">
        <f>SUM(G131:G135)</f>
        <v>638</v>
      </c>
      <c r="H136" s="45"/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12" t="s">
        <v>41</v>
      </c>
      <c r="B137" s="52" t="s">
        <v>188</v>
      </c>
      <c r="C137" s="6">
        <v>100</v>
      </c>
      <c r="D137" s="9">
        <v>1</v>
      </c>
      <c r="E137" s="8">
        <v>5.5</v>
      </c>
      <c r="F137" s="8">
        <v>8.3000000000000007</v>
      </c>
      <c r="G137" s="9">
        <v>88</v>
      </c>
      <c r="H137" s="13" t="s">
        <v>162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13"/>
      <c r="B138" s="4" t="s">
        <v>70</v>
      </c>
      <c r="C138" s="6">
        <v>250</v>
      </c>
      <c r="D138" s="8">
        <v>4.4000000000000004</v>
      </c>
      <c r="E138" s="8">
        <v>6.4</v>
      </c>
      <c r="F138" s="8">
        <v>15.6</v>
      </c>
      <c r="G138" s="9">
        <v>140</v>
      </c>
      <c r="H138" s="13" t="s">
        <v>119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13"/>
      <c r="B139" s="14" t="s">
        <v>143</v>
      </c>
      <c r="C139" s="15">
        <v>100</v>
      </c>
      <c r="D139" s="8">
        <v>13.2</v>
      </c>
      <c r="E139" s="8">
        <v>12.4</v>
      </c>
      <c r="F139" s="9">
        <v>2.9</v>
      </c>
      <c r="G139" s="9">
        <v>180</v>
      </c>
      <c r="H139" s="13" t="s">
        <v>120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3"/>
      <c r="B140" s="14" t="s">
        <v>13</v>
      </c>
      <c r="C140" s="21">
        <v>180</v>
      </c>
      <c r="D140" s="22">
        <v>10.1</v>
      </c>
      <c r="E140" s="22">
        <v>6.6</v>
      </c>
      <c r="F140" s="22">
        <v>44.2</v>
      </c>
      <c r="G140" s="23">
        <v>281</v>
      </c>
      <c r="H140" s="13" t="s">
        <v>90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113"/>
      <c r="B141" s="14" t="s">
        <v>14</v>
      </c>
      <c r="C141" s="21">
        <v>200</v>
      </c>
      <c r="D141" s="22">
        <v>0.5</v>
      </c>
      <c r="E141" s="22">
        <v>0.1</v>
      </c>
      <c r="F141" s="23">
        <v>32</v>
      </c>
      <c r="G141" s="23">
        <v>133</v>
      </c>
      <c r="H141" s="13" t="s">
        <v>103</v>
      </c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113"/>
      <c r="B142" s="10" t="s">
        <v>47</v>
      </c>
      <c r="C142" s="6">
        <v>40</v>
      </c>
      <c r="D142" s="8">
        <v>2.6</v>
      </c>
      <c r="E142" s="8">
        <v>0.6</v>
      </c>
      <c r="F142" s="8">
        <v>13.4</v>
      </c>
      <c r="G142" s="9">
        <v>70</v>
      </c>
      <c r="H142" s="6" t="s">
        <v>48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114"/>
      <c r="B143" s="10" t="s">
        <v>0</v>
      </c>
      <c r="C143" s="6">
        <v>20</v>
      </c>
      <c r="D143" s="8">
        <v>1.5</v>
      </c>
      <c r="E143" s="8">
        <v>0.9</v>
      </c>
      <c r="F143" s="8">
        <v>10.3</v>
      </c>
      <c r="G143" s="9">
        <v>56</v>
      </c>
      <c r="H143" s="13" t="s">
        <v>48</v>
      </c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35"/>
      <c r="B144" s="31" t="s">
        <v>45</v>
      </c>
      <c r="C144" s="32">
        <f>SUM(C137:C143)</f>
        <v>890</v>
      </c>
      <c r="D144" s="34">
        <f>SUM(D137:D143)</f>
        <v>33.300000000000004</v>
      </c>
      <c r="E144" s="32">
        <f>SUM(E137:E143)</f>
        <v>32.5</v>
      </c>
      <c r="F144" s="33">
        <f>SUM(F137:F143)</f>
        <v>126.7</v>
      </c>
      <c r="G144" s="32">
        <f>SUM(G137:G143)</f>
        <v>948</v>
      </c>
      <c r="H144" s="45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09" t="str">
        <f>A125</f>
        <v>полдник</v>
      </c>
      <c r="B145" s="10" t="str">
        <f t="shared" ref="B145:H146" si="13">B105</f>
        <v>Сок в индивидуальной упаковке</v>
      </c>
      <c r="C145" s="44">
        <f t="shared" si="13"/>
        <v>200</v>
      </c>
      <c r="D145" s="9">
        <f t="shared" si="13"/>
        <v>0</v>
      </c>
      <c r="E145" s="9">
        <f t="shared" si="13"/>
        <v>0</v>
      </c>
      <c r="F145" s="9">
        <f t="shared" si="13"/>
        <v>23</v>
      </c>
      <c r="G145" s="9">
        <f t="shared" si="13"/>
        <v>92</v>
      </c>
      <c r="H145" s="90" t="str">
        <f t="shared" si="13"/>
        <v>тк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10"/>
      <c r="B146" s="10" t="str">
        <f t="shared" si="13"/>
        <v xml:space="preserve">Выпечное изделие </v>
      </c>
      <c r="C146" s="44">
        <f t="shared" si="13"/>
        <v>75</v>
      </c>
      <c r="D146" s="8">
        <f t="shared" si="13"/>
        <v>12.8</v>
      </c>
      <c r="E146" s="9">
        <f t="shared" si="13"/>
        <v>13</v>
      </c>
      <c r="F146" s="8">
        <f t="shared" si="13"/>
        <v>32.4</v>
      </c>
      <c r="G146" s="9">
        <f t="shared" si="13"/>
        <v>302</v>
      </c>
      <c r="H146" s="91" t="str">
        <f t="shared" si="13"/>
        <v>тк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11"/>
      <c r="B147" s="10" t="str">
        <f t="shared" ref="B147:H147" si="14">B127</f>
        <v>Плоды или ягоды свежие (сезонные)</v>
      </c>
      <c r="C147" s="44">
        <f t="shared" si="14"/>
        <v>100</v>
      </c>
      <c r="D147" s="8">
        <f t="shared" si="14"/>
        <v>0.2</v>
      </c>
      <c r="E147" s="9">
        <f t="shared" si="14"/>
        <v>0.2</v>
      </c>
      <c r="F147" s="9">
        <f t="shared" si="14"/>
        <v>16</v>
      </c>
      <c r="G147" s="9">
        <f t="shared" si="14"/>
        <v>68</v>
      </c>
      <c r="H147" s="91" t="str">
        <f t="shared" si="14"/>
        <v>тк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35"/>
      <c r="B148" s="31" t="s">
        <v>46</v>
      </c>
      <c r="C148" s="33">
        <f>SUM(C145:C147)</f>
        <v>375</v>
      </c>
      <c r="D148" s="33">
        <f t="shared" ref="D148:G148" si="15">SUM(D145:D147)</f>
        <v>13</v>
      </c>
      <c r="E148" s="33">
        <f t="shared" si="15"/>
        <v>13.2</v>
      </c>
      <c r="F148" s="33">
        <f t="shared" si="15"/>
        <v>71.400000000000006</v>
      </c>
      <c r="G148" s="33">
        <f t="shared" si="15"/>
        <v>462</v>
      </c>
      <c r="H148" s="45"/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40"/>
      <c r="B149" s="41" t="s">
        <v>51</v>
      </c>
      <c r="C149" s="40"/>
      <c r="D149" s="39">
        <f>D136+D144+D148</f>
        <v>65</v>
      </c>
      <c r="E149" s="38">
        <f>E136+E144+E148</f>
        <v>66.7</v>
      </c>
      <c r="F149" s="38">
        <f>F136+F144+F148</f>
        <v>289.5</v>
      </c>
      <c r="G149" s="39">
        <f>G136+G144+G148</f>
        <v>2048</v>
      </c>
      <c r="H149" s="45"/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29" t="s">
        <v>72</v>
      </c>
      <c r="B150" s="5"/>
      <c r="C150" s="17"/>
      <c r="D150" s="17"/>
      <c r="E150" s="17"/>
      <c r="F150" s="17"/>
      <c r="G150" s="17"/>
      <c r="H150" s="4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09" t="s">
        <v>42</v>
      </c>
      <c r="B151" s="7" t="s">
        <v>75</v>
      </c>
      <c r="C151" s="6">
        <v>200</v>
      </c>
      <c r="D151" s="8">
        <v>18.399999999999999</v>
      </c>
      <c r="E151" s="8">
        <v>26.2</v>
      </c>
      <c r="F151" s="8">
        <v>5.0999999999999996</v>
      </c>
      <c r="G151" s="9">
        <v>253</v>
      </c>
      <c r="H151" s="13" t="s">
        <v>121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10"/>
      <c r="B152" s="10" t="s">
        <v>53</v>
      </c>
      <c r="C152" s="6">
        <v>60</v>
      </c>
      <c r="D152" s="8">
        <v>1.7</v>
      </c>
      <c r="E152" s="8">
        <v>0.2</v>
      </c>
      <c r="F152" s="9">
        <v>6</v>
      </c>
      <c r="G152" s="9">
        <v>32</v>
      </c>
      <c r="H152" s="13" t="s">
        <v>85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10"/>
      <c r="B153" s="10" t="s">
        <v>0</v>
      </c>
      <c r="C153" s="6">
        <v>40</v>
      </c>
      <c r="D153" s="9">
        <v>3</v>
      </c>
      <c r="E153" s="8">
        <v>1.8</v>
      </c>
      <c r="F153" s="8">
        <v>20.6</v>
      </c>
      <c r="G153" s="9">
        <v>112</v>
      </c>
      <c r="H153" s="6" t="s">
        <v>48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10"/>
      <c r="B154" s="10" t="s">
        <v>8</v>
      </c>
      <c r="C154" s="6">
        <v>205</v>
      </c>
      <c r="D154" s="8">
        <v>0.1</v>
      </c>
      <c r="E154" s="9">
        <v>0</v>
      </c>
      <c r="F154" s="9">
        <v>10</v>
      </c>
      <c r="G154" s="9">
        <v>40</v>
      </c>
      <c r="H154" s="13" t="s">
        <v>98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10"/>
      <c r="B155" s="7" t="s">
        <v>200</v>
      </c>
      <c r="C155" s="6">
        <v>20</v>
      </c>
      <c r="D155" s="8">
        <v>0.4</v>
      </c>
      <c r="E155" s="8">
        <v>1.6</v>
      </c>
      <c r="F155" s="9">
        <v>19</v>
      </c>
      <c r="G155" s="9">
        <v>94</v>
      </c>
      <c r="H155" s="13" t="s">
        <v>48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1"/>
      <c r="B156" s="10" t="s">
        <v>9</v>
      </c>
      <c r="C156" s="6">
        <v>100</v>
      </c>
      <c r="D156" s="8">
        <v>0.2</v>
      </c>
      <c r="E156" s="8">
        <v>0.2</v>
      </c>
      <c r="F156" s="9">
        <v>16</v>
      </c>
      <c r="G156" s="9">
        <v>68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30"/>
      <c r="B157" s="31" t="s">
        <v>44</v>
      </c>
      <c r="C157" s="32">
        <f>SUM(C151:C156)</f>
        <v>625</v>
      </c>
      <c r="D157" s="32">
        <f>SUM(D151:D156)</f>
        <v>23.799999999999997</v>
      </c>
      <c r="E157" s="33">
        <f>SUM(E151:E156)</f>
        <v>30</v>
      </c>
      <c r="F157" s="32">
        <f>SUM(F151:F156)</f>
        <v>76.7</v>
      </c>
      <c r="G157" s="32">
        <f>SUM(G151:G156)</f>
        <v>599</v>
      </c>
      <c r="H157" s="45"/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12" t="s">
        <v>41</v>
      </c>
      <c r="B158" s="52" t="s">
        <v>68</v>
      </c>
      <c r="C158" s="6">
        <v>100</v>
      </c>
      <c r="D158" s="9">
        <v>2</v>
      </c>
      <c r="E158" s="8">
        <v>0.3</v>
      </c>
      <c r="F158" s="8">
        <v>10.3</v>
      </c>
      <c r="G158" s="9">
        <v>52.3</v>
      </c>
      <c r="H158" s="13" t="s">
        <v>196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13"/>
      <c r="B159" s="14" t="s">
        <v>3</v>
      </c>
      <c r="C159" s="15">
        <v>250</v>
      </c>
      <c r="D159" s="22">
        <v>5.3</v>
      </c>
      <c r="E159" s="22">
        <v>6.5</v>
      </c>
      <c r="F159" s="22">
        <v>19.399999999999999</v>
      </c>
      <c r="G159" s="23">
        <v>160</v>
      </c>
      <c r="H159" s="13" t="s">
        <v>86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3"/>
      <c r="B160" s="14" t="s">
        <v>73</v>
      </c>
      <c r="C160" s="21">
        <v>100</v>
      </c>
      <c r="D160" s="22">
        <v>14.8</v>
      </c>
      <c r="E160" s="22">
        <v>11.5</v>
      </c>
      <c r="F160" s="22">
        <v>3.5</v>
      </c>
      <c r="G160" s="23">
        <v>180</v>
      </c>
      <c r="H160" s="46" t="s">
        <v>124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113"/>
      <c r="B161" s="10" t="s">
        <v>19</v>
      </c>
      <c r="C161" s="6">
        <v>180</v>
      </c>
      <c r="D161" s="8">
        <v>4.2</v>
      </c>
      <c r="E161" s="8">
        <v>5.9</v>
      </c>
      <c r="F161" s="8">
        <v>44.2</v>
      </c>
      <c r="G161" s="9">
        <v>252</v>
      </c>
      <c r="H161" s="13" t="s">
        <v>123</v>
      </c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13"/>
      <c r="B162" s="10" t="s">
        <v>5</v>
      </c>
      <c r="C162" s="6">
        <v>200</v>
      </c>
      <c r="D162" s="22">
        <v>0.2</v>
      </c>
      <c r="E162" s="22">
        <v>0.1</v>
      </c>
      <c r="F162" s="23">
        <v>28</v>
      </c>
      <c r="G162" s="23">
        <v>117</v>
      </c>
      <c r="H162" s="13" t="s">
        <v>89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13"/>
      <c r="B163" s="10" t="s">
        <v>47</v>
      </c>
      <c r="C163" s="6">
        <v>40</v>
      </c>
      <c r="D163" s="8">
        <v>2.6</v>
      </c>
      <c r="E163" s="8">
        <v>0.6</v>
      </c>
      <c r="F163" s="8">
        <v>13.4</v>
      </c>
      <c r="G163" s="9">
        <v>70</v>
      </c>
      <c r="H163" s="6" t="s">
        <v>48</v>
      </c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13"/>
      <c r="B164" s="10" t="s">
        <v>0</v>
      </c>
      <c r="C164" s="6">
        <v>20</v>
      </c>
      <c r="D164" s="8">
        <v>1.5</v>
      </c>
      <c r="E164" s="8">
        <v>0.9</v>
      </c>
      <c r="F164" s="8">
        <v>10.3</v>
      </c>
      <c r="G164" s="9">
        <v>56</v>
      </c>
      <c r="H164" s="13" t="s">
        <v>48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35"/>
      <c r="B165" s="31" t="s">
        <v>45</v>
      </c>
      <c r="C165" s="32">
        <f>SUM(C158:C164)</f>
        <v>890</v>
      </c>
      <c r="D165" s="34">
        <f>SUM(D158:D164)</f>
        <v>30.6</v>
      </c>
      <c r="E165" s="32">
        <f>SUM(E158:E164)</f>
        <v>25.800000000000004</v>
      </c>
      <c r="F165" s="32">
        <f>SUM(F158:F164)</f>
        <v>129.10000000000002</v>
      </c>
      <c r="G165" s="32">
        <f>SUM(G158:G164)</f>
        <v>887.3</v>
      </c>
      <c r="H165" s="45"/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109" t="str">
        <f>$A$145</f>
        <v>полдник</v>
      </c>
      <c r="B166" s="10" t="s">
        <v>177</v>
      </c>
      <c r="C166" s="6">
        <f>C145</f>
        <v>200</v>
      </c>
      <c r="D166" s="9">
        <v>6</v>
      </c>
      <c r="E166" s="9">
        <v>3</v>
      </c>
      <c r="F166" s="8">
        <v>19.600000000000001</v>
      </c>
      <c r="G166" s="9">
        <v>128</v>
      </c>
      <c r="H166" s="13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110"/>
      <c r="B167" s="10" t="str">
        <f>B146</f>
        <v xml:space="preserve">Выпечное изделие </v>
      </c>
      <c r="C167" s="6">
        <v>75</v>
      </c>
      <c r="D167" s="8">
        <v>6.8</v>
      </c>
      <c r="E167" s="8">
        <v>9.9</v>
      </c>
      <c r="F167" s="8">
        <v>35.700000000000003</v>
      </c>
      <c r="G167" s="9">
        <v>260</v>
      </c>
      <c r="H167" s="46" t="s">
        <v>48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111"/>
      <c r="B168" s="10" t="str">
        <f t="shared" ref="B168:H168" si="16">B147</f>
        <v>Плоды или ягоды свежие (сезонные)</v>
      </c>
      <c r="C168" s="44">
        <f t="shared" si="16"/>
        <v>100</v>
      </c>
      <c r="D168" s="8">
        <f t="shared" si="16"/>
        <v>0.2</v>
      </c>
      <c r="E168" s="8">
        <f t="shared" si="16"/>
        <v>0.2</v>
      </c>
      <c r="F168" s="8">
        <f t="shared" si="16"/>
        <v>16</v>
      </c>
      <c r="G168" s="9">
        <f t="shared" si="16"/>
        <v>68</v>
      </c>
      <c r="H168" s="91" t="str">
        <f t="shared" si="16"/>
        <v>тк</v>
      </c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35"/>
      <c r="B169" s="31" t="s">
        <v>46</v>
      </c>
      <c r="C169" s="32">
        <f>SUM(C166:C168)</f>
        <v>375</v>
      </c>
      <c r="D169" s="32">
        <f t="shared" ref="D169:G169" si="17">SUM(D166:D168)</f>
        <v>13</v>
      </c>
      <c r="E169" s="32">
        <f t="shared" si="17"/>
        <v>13.1</v>
      </c>
      <c r="F169" s="32">
        <f t="shared" si="17"/>
        <v>71.300000000000011</v>
      </c>
      <c r="G169" s="32">
        <f t="shared" si="17"/>
        <v>456</v>
      </c>
      <c r="H169" s="45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40"/>
      <c r="B170" s="41" t="s">
        <v>51</v>
      </c>
      <c r="C170" s="40"/>
      <c r="D170" s="38">
        <f>D157+D165+D169</f>
        <v>67.400000000000006</v>
      </c>
      <c r="E170" s="38">
        <f>E157+E165+E169</f>
        <v>68.900000000000006</v>
      </c>
      <c r="F170" s="38">
        <f>F157+F165+F169</f>
        <v>277.10000000000002</v>
      </c>
      <c r="G170" s="39">
        <f>G157+G165+G169</f>
        <v>1942.3</v>
      </c>
      <c r="H170" s="45"/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29" t="s">
        <v>74</v>
      </c>
      <c r="B171" s="5"/>
      <c r="C171" s="17"/>
      <c r="D171" s="17"/>
      <c r="E171" s="17"/>
      <c r="F171" s="17"/>
      <c r="G171" s="17"/>
      <c r="H171" s="4"/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9" t="s">
        <v>42</v>
      </c>
      <c r="B172" s="7" t="s">
        <v>144</v>
      </c>
      <c r="C172" s="6">
        <v>250</v>
      </c>
      <c r="D172" s="8">
        <v>8.3000000000000007</v>
      </c>
      <c r="E172" s="8">
        <v>9.8000000000000007</v>
      </c>
      <c r="F172" s="8">
        <v>47.5</v>
      </c>
      <c r="G172" s="9">
        <v>308</v>
      </c>
      <c r="H172" s="13" t="s">
        <v>82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10"/>
      <c r="B173" s="10" t="s">
        <v>1</v>
      </c>
      <c r="C173" s="6">
        <v>30</v>
      </c>
      <c r="D173" s="6">
        <v>7.7</v>
      </c>
      <c r="E173" s="6">
        <v>7.5</v>
      </c>
      <c r="F173" s="9">
        <v>0</v>
      </c>
      <c r="G173" s="9">
        <v>97</v>
      </c>
      <c r="H173" s="6" t="s">
        <v>83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10"/>
      <c r="B174" s="10" t="s">
        <v>0</v>
      </c>
      <c r="C174" s="6">
        <v>40</v>
      </c>
      <c r="D174" s="9">
        <v>3</v>
      </c>
      <c r="E174" s="8">
        <v>1.8</v>
      </c>
      <c r="F174" s="8">
        <v>20.6</v>
      </c>
      <c r="G174" s="9">
        <v>112</v>
      </c>
      <c r="H174" s="6" t="s">
        <v>48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110"/>
      <c r="B175" s="10" t="s">
        <v>2</v>
      </c>
      <c r="C175" s="6">
        <v>200</v>
      </c>
      <c r="D175" s="8">
        <v>3.6</v>
      </c>
      <c r="E175" s="8">
        <v>3.3</v>
      </c>
      <c r="F175" s="23">
        <v>15</v>
      </c>
      <c r="G175" s="9">
        <v>106</v>
      </c>
      <c r="H175" s="11" t="s">
        <v>84</v>
      </c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11"/>
      <c r="B176" s="10" t="s">
        <v>9</v>
      </c>
      <c r="C176" s="6">
        <v>100</v>
      </c>
      <c r="D176" s="8">
        <v>0.2</v>
      </c>
      <c r="E176" s="8">
        <v>0.2</v>
      </c>
      <c r="F176" s="9">
        <v>16</v>
      </c>
      <c r="G176" s="9">
        <v>68</v>
      </c>
      <c r="H176" s="6" t="s">
        <v>48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30"/>
      <c r="B177" s="31" t="s">
        <v>44</v>
      </c>
      <c r="C177" s="32">
        <f>SUM(C172:C176)</f>
        <v>620</v>
      </c>
      <c r="D177" s="32">
        <f>SUM(D172:D176)</f>
        <v>22.8</v>
      </c>
      <c r="E177" s="32">
        <f>SUM(E172:E176)</f>
        <v>22.6</v>
      </c>
      <c r="F177" s="34">
        <f>SUM(F172:F176)</f>
        <v>99.1</v>
      </c>
      <c r="G177" s="32">
        <f>SUM(G172:G176)</f>
        <v>691</v>
      </c>
      <c r="H177" s="45"/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06" t="s">
        <v>41</v>
      </c>
      <c r="B178" s="10" t="s">
        <v>39</v>
      </c>
      <c r="C178" s="6">
        <v>100</v>
      </c>
      <c r="D178" s="8">
        <v>1.1000000000000001</v>
      </c>
      <c r="E178" s="8">
        <v>0.3</v>
      </c>
      <c r="F178" s="8">
        <v>5.8</v>
      </c>
      <c r="G178" s="9">
        <v>31</v>
      </c>
      <c r="H178" s="13" t="s">
        <v>93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07"/>
      <c r="B179" s="10" t="s">
        <v>60</v>
      </c>
      <c r="C179" s="6">
        <v>250</v>
      </c>
      <c r="D179" s="8">
        <v>5.9</v>
      </c>
      <c r="E179" s="8">
        <v>6.5</v>
      </c>
      <c r="F179" s="8">
        <v>24.4</v>
      </c>
      <c r="G179" s="9">
        <v>184</v>
      </c>
      <c r="H179" s="13" t="s">
        <v>105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07"/>
      <c r="B180" s="19" t="s">
        <v>169</v>
      </c>
      <c r="C180" s="15">
        <v>100</v>
      </c>
      <c r="D180" s="8">
        <v>18.899999999999999</v>
      </c>
      <c r="E180" s="8">
        <v>20.100000000000001</v>
      </c>
      <c r="F180" s="8">
        <v>5.4</v>
      </c>
      <c r="G180" s="9">
        <v>284</v>
      </c>
      <c r="H180" s="13" t="s">
        <v>167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107"/>
      <c r="B181" s="10" t="s">
        <v>16</v>
      </c>
      <c r="C181" s="6">
        <v>180</v>
      </c>
      <c r="D181" s="8">
        <v>3.7</v>
      </c>
      <c r="E181" s="8">
        <v>6.5</v>
      </c>
      <c r="F181" s="8">
        <v>24.4</v>
      </c>
      <c r="G181" s="9">
        <v>175</v>
      </c>
      <c r="H181" s="13" t="s">
        <v>111</v>
      </c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07"/>
      <c r="B182" s="10" t="s">
        <v>17</v>
      </c>
      <c r="C182" s="6">
        <v>200</v>
      </c>
      <c r="D182" s="8">
        <v>0.2</v>
      </c>
      <c r="E182" s="8">
        <v>0.1</v>
      </c>
      <c r="F182" s="9">
        <v>32</v>
      </c>
      <c r="G182" s="9">
        <v>132</v>
      </c>
      <c r="H182" s="13" t="s">
        <v>112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107"/>
      <c r="B183" s="10" t="s">
        <v>47</v>
      </c>
      <c r="C183" s="6">
        <v>40</v>
      </c>
      <c r="D183" s="8">
        <v>2.6</v>
      </c>
      <c r="E183" s="8">
        <v>0.6</v>
      </c>
      <c r="F183" s="8">
        <v>13.4</v>
      </c>
      <c r="G183" s="9">
        <v>70</v>
      </c>
      <c r="H183" s="6" t="s">
        <v>48</v>
      </c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08"/>
      <c r="B184" s="10" t="s">
        <v>0</v>
      </c>
      <c r="C184" s="6">
        <v>20</v>
      </c>
      <c r="D184" s="8">
        <v>1.5</v>
      </c>
      <c r="E184" s="8">
        <v>0.9</v>
      </c>
      <c r="F184" s="8">
        <v>10.3</v>
      </c>
      <c r="G184" s="9">
        <v>56</v>
      </c>
      <c r="H184" s="13" t="s">
        <v>48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35"/>
      <c r="B185" s="31" t="s">
        <v>45</v>
      </c>
      <c r="C185" s="32">
        <f>SUM(C178:C184)</f>
        <v>890</v>
      </c>
      <c r="D185" s="34">
        <f>SUM(D178:D184)</f>
        <v>33.9</v>
      </c>
      <c r="E185" s="33">
        <f>SUM(E178:E184)</f>
        <v>35.000000000000007</v>
      </c>
      <c r="F185" s="33">
        <f>SUM(F178:F184)</f>
        <v>115.7</v>
      </c>
      <c r="G185" s="32">
        <f>SUM(G178:G184)</f>
        <v>932</v>
      </c>
      <c r="H185" s="45"/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09" t="str">
        <f>$A$145</f>
        <v>полдник</v>
      </c>
      <c r="B186" s="10" t="str">
        <f t="shared" ref="B186:H187" si="18">B105</f>
        <v>Сок в индивидуальной упаковке</v>
      </c>
      <c r="C186" s="44">
        <f t="shared" si="18"/>
        <v>200</v>
      </c>
      <c r="D186" s="9">
        <f t="shared" si="18"/>
        <v>0</v>
      </c>
      <c r="E186" s="9">
        <f t="shared" si="18"/>
        <v>0</v>
      </c>
      <c r="F186" s="9">
        <f t="shared" si="18"/>
        <v>23</v>
      </c>
      <c r="G186" s="9">
        <f t="shared" si="18"/>
        <v>92</v>
      </c>
      <c r="H186" s="90" t="str">
        <f t="shared" si="18"/>
        <v>тк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10"/>
      <c r="B187" s="10" t="str">
        <f t="shared" si="18"/>
        <v xml:space="preserve">Выпечное изделие </v>
      </c>
      <c r="C187" s="44">
        <f t="shared" si="18"/>
        <v>75</v>
      </c>
      <c r="D187" s="8">
        <f t="shared" si="18"/>
        <v>12.8</v>
      </c>
      <c r="E187" s="9">
        <f t="shared" si="18"/>
        <v>13</v>
      </c>
      <c r="F187" s="8">
        <f t="shared" si="18"/>
        <v>32.4</v>
      </c>
      <c r="G187" s="9">
        <f t="shared" si="18"/>
        <v>302</v>
      </c>
      <c r="H187" s="91" t="str">
        <f t="shared" si="18"/>
        <v>тк</v>
      </c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11"/>
      <c r="B188" s="10" t="str">
        <f t="shared" ref="B188:H188" si="19">B176</f>
        <v>Плоды или ягоды свежие (сезонные)</v>
      </c>
      <c r="C188" s="44">
        <f t="shared" si="19"/>
        <v>100</v>
      </c>
      <c r="D188" s="8">
        <f t="shared" si="19"/>
        <v>0.2</v>
      </c>
      <c r="E188" s="8">
        <v>0.2</v>
      </c>
      <c r="F188" s="8">
        <f t="shared" si="19"/>
        <v>16</v>
      </c>
      <c r="G188" s="9">
        <f t="shared" si="19"/>
        <v>68</v>
      </c>
      <c r="H188" s="91" t="str">
        <f t="shared" si="19"/>
        <v>тк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35"/>
      <c r="B189" s="31" t="s">
        <v>46</v>
      </c>
      <c r="C189" s="33">
        <f>SUM(C186:C188)</f>
        <v>375</v>
      </c>
      <c r="D189" s="33">
        <f t="shared" ref="D189:G189" si="20">SUM(D186:D188)</f>
        <v>13</v>
      </c>
      <c r="E189" s="33">
        <f t="shared" si="20"/>
        <v>13.2</v>
      </c>
      <c r="F189" s="33">
        <f t="shared" si="20"/>
        <v>71.400000000000006</v>
      </c>
      <c r="G189" s="33">
        <f t="shared" si="20"/>
        <v>462</v>
      </c>
      <c r="H189" s="45"/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40"/>
      <c r="B190" s="41" t="s">
        <v>51</v>
      </c>
      <c r="C190" s="40"/>
      <c r="D190" s="38">
        <f>D177+D185+D189</f>
        <v>69.7</v>
      </c>
      <c r="E190" s="38">
        <f>E177+E185+E189</f>
        <v>70.800000000000011</v>
      </c>
      <c r="F190" s="38">
        <f>F177+F185+F189</f>
        <v>286.20000000000005</v>
      </c>
      <c r="G190" s="39">
        <f>G177+G185+G189</f>
        <v>2085</v>
      </c>
      <c r="H190" s="45"/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29" t="s">
        <v>176</v>
      </c>
      <c r="B191" s="78"/>
      <c r="C191" s="100"/>
      <c r="D191" s="67"/>
      <c r="E191" s="67"/>
      <c r="F191" s="67"/>
      <c r="G191" s="68"/>
      <c r="H191" s="77"/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109" t="s">
        <v>42</v>
      </c>
      <c r="B192" s="7" t="s">
        <v>161</v>
      </c>
      <c r="C192" s="6">
        <v>200</v>
      </c>
      <c r="D192" s="8">
        <v>26.7</v>
      </c>
      <c r="E192" s="8">
        <v>24.5</v>
      </c>
      <c r="F192" s="8">
        <v>40.9</v>
      </c>
      <c r="G192" s="9">
        <v>490</v>
      </c>
      <c r="H192" s="13" t="s">
        <v>97</v>
      </c>
      <c r="I192" s="19"/>
      <c r="J192" s="19"/>
      <c r="K192" s="19"/>
      <c r="L192" s="19"/>
      <c r="M192" s="19"/>
      <c r="N192" s="19"/>
    </row>
    <row r="193" spans="1:14" ht="18.899999999999999" customHeight="1" x14ac:dyDescent="0.3">
      <c r="A193" s="110"/>
      <c r="B193" s="10" t="s">
        <v>181</v>
      </c>
      <c r="C193" s="6">
        <v>200</v>
      </c>
      <c r="D193" s="8">
        <v>0.1</v>
      </c>
      <c r="E193" s="9">
        <v>0</v>
      </c>
      <c r="F193" s="9">
        <v>10</v>
      </c>
      <c r="G193" s="9">
        <v>40</v>
      </c>
      <c r="H193" s="13" t="s">
        <v>113</v>
      </c>
      <c r="I193" s="19"/>
      <c r="J193" s="19"/>
      <c r="K193" s="19"/>
      <c r="L193" s="19"/>
      <c r="M193" s="19"/>
      <c r="N193" s="19"/>
    </row>
    <row r="194" spans="1:14" ht="18.899999999999999" customHeight="1" x14ac:dyDescent="0.3">
      <c r="A194" s="110"/>
      <c r="B194" s="7" t="s">
        <v>200</v>
      </c>
      <c r="C194" s="6">
        <v>20</v>
      </c>
      <c r="D194" s="8">
        <v>0.4</v>
      </c>
      <c r="E194" s="8">
        <v>1.6</v>
      </c>
      <c r="F194" s="9">
        <v>19</v>
      </c>
      <c r="G194" s="9">
        <v>94</v>
      </c>
      <c r="H194" s="13" t="s">
        <v>48</v>
      </c>
      <c r="I194" s="19"/>
      <c r="J194" s="19"/>
      <c r="K194" s="19"/>
      <c r="L194" s="19"/>
      <c r="M194" s="19"/>
      <c r="N194" s="19"/>
    </row>
    <row r="195" spans="1:14" ht="18.899999999999999" customHeight="1" x14ac:dyDescent="0.3">
      <c r="A195" s="110"/>
      <c r="B195" s="10" t="s">
        <v>9</v>
      </c>
      <c r="C195" s="6">
        <v>150</v>
      </c>
      <c r="D195" s="6">
        <v>0.3</v>
      </c>
      <c r="E195" s="6">
        <v>0.3</v>
      </c>
      <c r="F195" s="9">
        <v>24</v>
      </c>
      <c r="G195" s="9">
        <v>102</v>
      </c>
      <c r="H195" s="13" t="s">
        <v>48</v>
      </c>
      <c r="I195" s="19"/>
      <c r="J195" s="19"/>
      <c r="K195" s="19"/>
      <c r="L195" s="19"/>
      <c r="M195" s="19"/>
      <c r="N195" s="19"/>
    </row>
    <row r="196" spans="1:14" ht="18.899999999999999" customHeight="1" x14ac:dyDescent="0.3">
      <c r="A196" s="30"/>
      <c r="B196" s="31" t="s">
        <v>44</v>
      </c>
      <c r="C196" s="32">
        <f>SUM(C192:C195)</f>
        <v>570</v>
      </c>
      <c r="D196" s="32">
        <f>SUM(D192:D195)</f>
        <v>27.5</v>
      </c>
      <c r="E196" s="32">
        <f>SUM(E192:E195)</f>
        <v>26.400000000000002</v>
      </c>
      <c r="F196" s="32">
        <f>SUM(F192:F195)</f>
        <v>93.9</v>
      </c>
      <c r="G196" s="32">
        <f>SUM(G192:G195)</f>
        <v>726</v>
      </c>
      <c r="H196" s="45"/>
      <c r="I196" s="19"/>
      <c r="J196" s="19"/>
      <c r="K196" s="19"/>
      <c r="L196" s="19"/>
      <c r="M196" s="19"/>
      <c r="N196" s="19"/>
    </row>
    <row r="197" spans="1:14" ht="18.899999999999999" customHeight="1" x14ac:dyDescent="0.3">
      <c r="A197" s="106" t="s">
        <v>41</v>
      </c>
      <c r="B197" s="20" t="s">
        <v>50</v>
      </c>
      <c r="C197" s="6">
        <v>100</v>
      </c>
      <c r="D197" s="8">
        <v>0.8</v>
      </c>
      <c r="E197" s="8">
        <v>0.1</v>
      </c>
      <c r="F197" s="8">
        <v>3.5</v>
      </c>
      <c r="G197" s="9">
        <v>18</v>
      </c>
      <c r="H197" s="13" t="s">
        <v>99</v>
      </c>
      <c r="I197" s="19"/>
      <c r="J197" s="19"/>
      <c r="K197" s="19"/>
      <c r="L197" s="19"/>
      <c r="M197" s="19"/>
      <c r="N197" s="19"/>
    </row>
    <row r="198" spans="1:14" ht="18.899999999999999" customHeight="1" x14ac:dyDescent="0.3">
      <c r="A198" s="107"/>
      <c r="B198" s="14" t="s">
        <v>166</v>
      </c>
      <c r="C198" s="21">
        <v>250</v>
      </c>
      <c r="D198" s="22">
        <v>3.1</v>
      </c>
      <c r="E198" s="22">
        <v>6.9</v>
      </c>
      <c r="F198" s="22">
        <v>15.6</v>
      </c>
      <c r="G198" s="23">
        <v>142</v>
      </c>
      <c r="H198" s="13" t="s">
        <v>100</v>
      </c>
      <c r="I198" s="19"/>
      <c r="J198" s="19"/>
      <c r="K198" s="19"/>
      <c r="L198" s="19"/>
      <c r="M198" s="19"/>
      <c r="N198" s="19"/>
    </row>
    <row r="199" spans="1:14" ht="18.899999999999999" customHeight="1" x14ac:dyDescent="0.3">
      <c r="A199" s="107"/>
      <c r="B199" s="14" t="s">
        <v>127</v>
      </c>
      <c r="C199" s="6">
        <v>110</v>
      </c>
      <c r="D199" s="8">
        <v>14.6</v>
      </c>
      <c r="E199" s="8">
        <v>14.8</v>
      </c>
      <c r="F199" s="8">
        <v>14.1</v>
      </c>
      <c r="G199" s="9">
        <v>258</v>
      </c>
      <c r="H199" s="58" t="s">
        <v>131</v>
      </c>
      <c r="I199" s="19"/>
      <c r="J199" s="19"/>
      <c r="K199" s="19"/>
      <c r="L199" s="19"/>
      <c r="M199" s="19"/>
      <c r="N199" s="19"/>
    </row>
    <row r="200" spans="1:14" ht="18.899999999999999" customHeight="1" x14ac:dyDescent="0.3">
      <c r="A200" s="107"/>
      <c r="B200" s="14" t="s">
        <v>55</v>
      </c>
      <c r="C200" s="21">
        <v>180</v>
      </c>
      <c r="D200" s="22">
        <v>6.5</v>
      </c>
      <c r="E200" s="22">
        <v>5.8</v>
      </c>
      <c r="F200" s="22">
        <v>39.799999999999997</v>
      </c>
      <c r="G200" s="23">
        <v>233</v>
      </c>
      <c r="H200" s="13" t="s">
        <v>102</v>
      </c>
      <c r="I200" s="19"/>
      <c r="J200" s="19"/>
      <c r="K200" s="19"/>
      <c r="L200" s="19"/>
      <c r="M200" s="19"/>
      <c r="N200" s="19"/>
    </row>
    <row r="201" spans="1:14" ht="18.899999999999999" customHeight="1" x14ac:dyDescent="0.3">
      <c r="A201" s="107"/>
      <c r="B201" s="10" t="s">
        <v>79</v>
      </c>
      <c r="C201" s="6">
        <v>200</v>
      </c>
      <c r="D201" s="8">
        <v>0.5</v>
      </c>
      <c r="E201" s="8">
        <v>0.1</v>
      </c>
      <c r="F201" s="9">
        <v>32</v>
      </c>
      <c r="G201" s="9">
        <v>133</v>
      </c>
      <c r="H201" s="13" t="s">
        <v>96</v>
      </c>
      <c r="I201" s="19"/>
      <c r="J201" s="19"/>
      <c r="K201" s="19"/>
      <c r="L201" s="19"/>
      <c r="M201" s="19"/>
      <c r="N201" s="19"/>
    </row>
    <row r="202" spans="1:14" ht="18.899999999999999" customHeight="1" x14ac:dyDescent="0.3">
      <c r="A202" s="107"/>
      <c r="B202" s="10" t="s">
        <v>47</v>
      </c>
      <c r="C202" s="6">
        <v>40</v>
      </c>
      <c r="D202" s="8">
        <v>2.6</v>
      </c>
      <c r="E202" s="8">
        <v>0.6</v>
      </c>
      <c r="F202" s="8">
        <v>13.4</v>
      </c>
      <c r="G202" s="9">
        <v>70</v>
      </c>
      <c r="H202" s="6" t="s">
        <v>48</v>
      </c>
      <c r="I202" s="19"/>
      <c r="J202" s="19"/>
      <c r="K202" s="19"/>
      <c r="L202" s="19"/>
      <c r="M202" s="19"/>
      <c r="N202" s="19"/>
    </row>
    <row r="203" spans="1:14" ht="18.899999999999999" customHeight="1" x14ac:dyDescent="0.3">
      <c r="A203" s="108"/>
      <c r="B203" s="10" t="s">
        <v>0</v>
      </c>
      <c r="C203" s="6">
        <v>20</v>
      </c>
      <c r="D203" s="8">
        <v>1.5</v>
      </c>
      <c r="E203" s="8">
        <v>0.9</v>
      </c>
      <c r="F203" s="8">
        <v>10.3</v>
      </c>
      <c r="G203" s="9">
        <v>56</v>
      </c>
      <c r="H203" s="13" t="s">
        <v>48</v>
      </c>
      <c r="I203" s="19"/>
      <c r="J203" s="19"/>
      <c r="K203" s="19"/>
      <c r="L203" s="19"/>
      <c r="M203" s="19"/>
      <c r="N203" s="19"/>
    </row>
    <row r="204" spans="1:14" ht="18.899999999999999" customHeight="1" x14ac:dyDescent="0.3">
      <c r="A204" s="35"/>
      <c r="B204" s="31" t="s">
        <v>45</v>
      </c>
      <c r="C204" s="32">
        <f>SUM(C197:C203)</f>
        <v>900</v>
      </c>
      <c r="D204" s="32">
        <f>SUM(D197:D203)</f>
        <v>29.6</v>
      </c>
      <c r="E204" s="34">
        <f>SUM(E197:E203)</f>
        <v>29.200000000000003</v>
      </c>
      <c r="F204" s="33">
        <f>SUM(F197:F203)</f>
        <v>128.70000000000002</v>
      </c>
      <c r="G204" s="32">
        <f>SUM(G197:G203)</f>
        <v>910</v>
      </c>
      <c r="H204" s="45"/>
      <c r="I204" s="19"/>
      <c r="J204" s="19"/>
      <c r="K204" s="19"/>
      <c r="L204" s="19"/>
      <c r="M204" s="19"/>
      <c r="N204" s="19"/>
    </row>
    <row r="205" spans="1:14" ht="18.899999999999999" customHeight="1" x14ac:dyDescent="0.3">
      <c r="A205" s="109" t="str">
        <f>A105</f>
        <v>полдник</v>
      </c>
      <c r="B205" s="10" t="s">
        <v>177</v>
      </c>
      <c r="C205" s="6">
        <v>200</v>
      </c>
      <c r="D205" s="9">
        <v>6</v>
      </c>
      <c r="E205" s="9">
        <v>3</v>
      </c>
      <c r="F205" s="8">
        <v>19.600000000000001</v>
      </c>
      <c r="G205" s="9">
        <v>128</v>
      </c>
      <c r="H205" s="13" t="s">
        <v>48</v>
      </c>
      <c r="I205" s="19"/>
      <c r="J205" s="19"/>
      <c r="K205" s="19"/>
      <c r="L205" s="19"/>
      <c r="M205" s="19"/>
      <c r="N205" s="19"/>
    </row>
    <row r="206" spans="1:14" ht="18.899999999999999" customHeight="1" x14ac:dyDescent="0.3">
      <c r="A206" s="110"/>
      <c r="B206" s="10" t="str">
        <f t="shared" ref="B206:H206" si="21">B167</f>
        <v xml:space="preserve">Выпечное изделие </v>
      </c>
      <c r="C206" s="44">
        <v>75</v>
      </c>
      <c r="D206" s="8">
        <f t="shared" si="21"/>
        <v>6.8</v>
      </c>
      <c r="E206" s="8">
        <f t="shared" si="21"/>
        <v>9.9</v>
      </c>
      <c r="F206" s="8">
        <f t="shared" si="21"/>
        <v>35.700000000000003</v>
      </c>
      <c r="G206" s="9">
        <f t="shared" si="21"/>
        <v>260</v>
      </c>
      <c r="H206" s="91" t="str">
        <f t="shared" si="21"/>
        <v>тк</v>
      </c>
      <c r="I206" s="19"/>
      <c r="J206" s="19"/>
      <c r="K206" s="19"/>
      <c r="L206" s="19"/>
      <c r="M206" s="19"/>
      <c r="N206" s="19"/>
    </row>
    <row r="207" spans="1:14" ht="18.899999999999999" customHeight="1" x14ac:dyDescent="0.3">
      <c r="A207" s="111"/>
      <c r="B207" s="10" t="str">
        <f t="shared" ref="B207:H207" si="22">B188</f>
        <v>Плоды или ягоды свежие (сезонные)</v>
      </c>
      <c r="C207" s="44">
        <f t="shared" si="22"/>
        <v>100</v>
      </c>
      <c r="D207" s="8">
        <f t="shared" si="22"/>
        <v>0.2</v>
      </c>
      <c r="E207" s="8">
        <f t="shared" si="22"/>
        <v>0.2</v>
      </c>
      <c r="F207" s="8">
        <f t="shared" si="22"/>
        <v>16</v>
      </c>
      <c r="G207" s="9">
        <f t="shared" si="22"/>
        <v>68</v>
      </c>
      <c r="H207" s="91" t="str">
        <f t="shared" si="22"/>
        <v>тк</v>
      </c>
      <c r="I207" s="19"/>
      <c r="J207" s="19"/>
      <c r="K207" s="19"/>
      <c r="L207" s="19"/>
      <c r="M207" s="19"/>
      <c r="N207" s="19"/>
    </row>
    <row r="208" spans="1:14" ht="18.899999999999999" customHeight="1" x14ac:dyDescent="0.3">
      <c r="A208" s="35"/>
      <c r="B208" s="31" t="s">
        <v>46</v>
      </c>
      <c r="C208" s="32">
        <f>SUM(C205:C207)</f>
        <v>375</v>
      </c>
      <c r="D208" s="32">
        <f t="shared" ref="D208:G208" si="23">SUM(D205:D207)</f>
        <v>13</v>
      </c>
      <c r="E208" s="32">
        <f t="shared" si="23"/>
        <v>13.1</v>
      </c>
      <c r="F208" s="32">
        <f t="shared" si="23"/>
        <v>71.300000000000011</v>
      </c>
      <c r="G208" s="32">
        <f t="shared" si="23"/>
        <v>456</v>
      </c>
      <c r="H208" s="45"/>
      <c r="I208" s="19"/>
      <c r="J208" s="19"/>
      <c r="K208" s="19"/>
      <c r="L208" s="19"/>
      <c r="M208" s="19"/>
      <c r="N208" s="19"/>
    </row>
    <row r="209" spans="1:16" ht="18.899999999999999" customHeight="1" x14ac:dyDescent="0.3">
      <c r="A209" s="50"/>
      <c r="B209" s="41" t="s">
        <v>51</v>
      </c>
      <c r="C209" s="57"/>
      <c r="D209" s="38">
        <f>D196+D204+D208</f>
        <v>70.099999999999994</v>
      </c>
      <c r="E209" s="38">
        <f>E196+E204+E208</f>
        <v>68.7</v>
      </c>
      <c r="F209" s="38">
        <f>F196+F204+F208</f>
        <v>293.90000000000003</v>
      </c>
      <c r="G209" s="39">
        <f>G196+G204+G208</f>
        <v>2092</v>
      </c>
      <c r="H209" s="45"/>
      <c r="I209" s="19"/>
      <c r="J209" s="19"/>
      <c r="K209" s="19"/>
      <c r="L209" s="19"/>
      <c r="M209" s="19"/>
      <c r="N209" s="19"/>
    </row>
    <row r="210" spans="1:16" ht="18.899999999999999" customHeight="1" x14ac:dyDescent="0.3">
      <c r="A210" s="4"/>
      <c r="B210" s="24" t="s">
        <v>25</v>
      </c>
      <c r="C210" s="12"/>
      <c r="D210" s="25">
        <f>D29+D50+D69+D89+D109+D129+D149+D170+D190+D209</f>
        <v>672.50000000000011</v>
      </c>
      <c r="E210" s="25">
        <f>E29+E50+E69+E89+E109+E129+E149+E170+E190+E209</f>
        <v>675.60000000000014</v>
      </c>
      <c r="F210" s="25">
        <f>F29+F50+F69+F89+F109+F129+F149+F170+F190+F209</f>
        <v>2868.9</v>
      </c>
      <c r="G210" s="25">
        <f>G29+G50+G69+G89+G109+G129+G149+G170+G190+G209</f>
        <v>20406.3</v>
      </c>
      <c r="H210" s="4"/>
      <c r="I210" s="19"/>
      <c r="J210" s="19"/>
      <c r="K210" s="19"/>
      <c r="L210" s="19"/>
      <c r="M210" s="19"/>
      <c r="N210" s="19"/>
    </row>
    <row r="211" spans="1:16" ht="18.899999999999999" customHeight="1" x14ac:dyDescent="0.4">
      <c r="A211" s="4"/>
      <c r="B211" s="24" t="s">
        <v>26</v>
      </c>
      <c r="C211" s="4"/>
      <c r="D211" s="25">
        <f>D210/10</f>
        <v>67.250000000000014</v>
      </c>
      <c r="E211" s="25">
        <f t="shared" ref="E211:G211" si="24">E210/10</f>
        <v>67.560000000000016</v>
      </c>
      <c r="F211" s="25">
        <f t="shared" si="24"/>
        <v>286.89</v>
      </c>
      <c r="G211" s="25">
        <f t="shared" si="24"/>
        <v>2040.6299999999999</v>
      </c>
      <c r="H211" s="56"/>
      <c r="I211" s="1"/>
      <c r="J211" s="1"/>
      <c r="K211" s="1"/>
      <c r="L211" s="1"/>
      <c r="M211" s="1"/>
      <c r="N211" s="1"/>
    </row>
    <row r="212" spans="1:16" ht="18.899999999999999" customHeight="1" x14ac:dyDescent="0.3">
      <c r="A212" s="27"/>
      <c r="B212" s="24" t="s">
        <v>27</v>
      </c>
      <c r="C212" s="4"/>
      <c r="D212" s="24">
        <v>1</v>
      </c>
      <c r="E212" s="24">
        <v>1</v>
      </c>
      <c r="F212" s="24">
        <v>4</v>
      </c>
      <c r="G212" s="4"/>
      <c r="H212" s="4"/>
      <c r="I212" s="19"/>
      <c r="J212" s="19"/>
      <c r="K212" s="19"/>
      <c r="L212" s="19"/>
      <c r="M212" s="19"/>
      <c r="N212" s="19"/>
    </row>
    <row r="213" spans="1:16" ht="16.5" customHeight="1" x14ac:dyDescent="0.3">
      <c r="A213" s="116" t="s">
        <v>28</v>
      </c>
      <c r="B213" s="116"/>
      <c r="C213" s="116"/>
      <c r="D213" s="116"/>
      <c r="E213" s="116"/>
      <c r="F213" s="116"/>
      <c r="G213" s="116"/>
      <c r="H213" s="59"/>
      <c r="I213" s="59"/>
      <c r="J213" s="60"/>
      <c r="K213" s="60"/>
      <c r="L213" s="60"/>
      <c r="M213" s="60"/>
      <c r="N213" s="60"/>
      <c r="O213" s="61"/>
      <c r="P213" s="61"/>
    </row>
    <row r="214" spans="1:16" ht="15.75" customHeight="1" x14ac:dyDescent="0.3">
      <c r="A214" s="103" t="s">
        <v>128</v>
      </c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1:16" ht="15.75" customHeight="1" x14ac:dyDescent="0.3">
      <c r="A215" s="103" t="s">
        <v>133</v>
      </c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1:16" ht="15.75" customHeight="1" x14ac:dyDescent="0.3">
      <c r="A216" s="103" t="s">
        <v>134</v>
      </c>
      <c r="B216" s="103"/>
      <c r="C216" s="103"/>
      <c r="D216" s="103"/>
      <c r="E216" s="103"/>
      <c r="F216" s="103"/>
      <c r="G216" s="103"/>
      <c r="H216" s="103"/>
      <c r="I216" s="47"/>
      <c r="J216" s="47"/>
      <c r="K216" s="47"/>
      <c r="L216" s="47"/>
      <c r="M216" s="47"/>
      <c r="N216" s="47"/>
      <c r="O216" s="47"/>
      <c r="P216" s="47"/>
    </row>
    <row r="217" spans="1:16" ht="15.75" customHeight="1" x14ac:dyDescent="0.3">
      <c r="A217" s="103" t="s">
        <v>129</v>
      </c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1:16" ht="15.75" customHeight="1" x14ac:dyDescent="0.3">
      <c r="A218" s="104" t="s">
        <v>130</v>
      </c>
      <c r="B218" s="104"/>
      <c r="C218" s="104"/>
      <c r="D218" s="104"/>
      <c r="E218" s="104"/>
      <c r="F218" s="104"/>
      <c r="G218" s="104"/>
      <c r="H218" s="104"/>
      <c r="I218" s="105"/>
      <c r="J218" s="105"/>
      <c r="K218" s="105"/>
      <c r="L218" s="105"/>
      <c r="M218" s="105"/>
      <c r="N218" s="105"/>
      <c r="O218" s="105"/>
      <c r="P218" s="105"/>
    </row>
    <row r="219" spans="1:16" x14ac:dyDescent="0.3">
      <c r="A219" s="47"/>
      <c r="B219" s="47"/>
      <c r="C219" s="47"/>
      <c r="D219" s="47"/>
      <c r="E219" s="47"/>
      <c r="F219" s="47"/>
      <c r="G219" s="47"/>
      <c r="H219" s="47"/>
    </row>
    <row r="220" spans="1:16" x14ac:dyDescent="0.3">
      <c r="A220" s="115" t="s">
        <v>135</v>
      </c>
      <c r="B220" s="115"/>
      <c r="C220" s="115"/>
      <c r="D220" s="115"/>
      <c r="E220" s="115"/>
      <c r="F220" s="115"/>
      <c r="G220" s="115"/>
      <c r="H220" s="115"/>
      <c r="I220" s="115"/>
      <c r="J220" s="115"/>
    </row>
  </sheetData>
  <mergeCells count="51">
    <mergeCell ref="A2:H2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D8:D9"/>
    <mergeCell ref="E8:E9"/>
    <mergeCell ref="F8:F9"/>
    <mergeCell ref="A11:A15"/>
    <mergeCell ref="A17:A23"/>
    <mergeCell ref="A186:A188"/>
    <mergeCell ref="A111:A115"/>
    <mergeCell ref="A117:A123"/>
    <mergeCell ref="A131:A135"/>
    <mergeCell ref="A137:A143"/>
    <mergeCell ref="A125:A127"/>
    <mergeCell ref="A145:A147"/>
    <mergeCell ref="A151:A156"/>
    <mergeCell ref="A158:A164"/>
    <mergeCell ref="A172:A176"/>
    <mergeCell ref="A178:A184"/>
    <mergeCell ref="A166:A168"/>
    <mergeCell ref="A25:A27"/>
    <mergeCell ref="A46:A48"/>
    <mergeCell ref="A192:A195"/>
    <mergeCell ref="A197:A203"/>
    <mergeCell ref="A213:G213"/>
    <mergeCell ref="A214:P214"/>
    <mergeCell ref="A215:P215"/>
    <mergeCell ref="A205:A207"/>
    <mergeCell ref="A217:P217"/>
    <mergeCell ref="A218:H218"/>
    <mergeCell ref="I218:P218"/>
    <mergeCell ref="A220:J220"/>
    <mergeCell ref="A31:A36"/>
    <mergeCell ref="A38:A44"/>
    <mergeCell ref="A52:A55"/>
    <mergeCell ref="A57:A63"/>
    <mergeCell ref="A216:H216"/>
    <mergeCell ref="A65:A67"/>
    <mergeCell ref="A85:A87"/>
    <mergeCell ref="A105:A107"/>
    <mergeCell ref="A71:A75"/>
    <mergeCell ref="A77:A83"/>
    <mergeCell ref="A91:A96"/>
    <mergeCell ref="A98:A103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80" orientation="landscape" r:id="rId1"/>
  <rowBreaks count="4" manualBreakCount="4">
    <brk id="69" max="8" man="1"/>
    <brk id="136" max="8" man="1"/>
    <brk id="170" max="8" man="1"/>
    <brk id="204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view="pageBreakPreview" topLeftCell="A347" zoomScaleNormal="100" zoomScaleSheetLayoutView="100" workbookViewId="0">
      <selection activeCell="C294" sqref="C294"/>
    </sheetView>
  </sheetViews>
  <sheetFormatPr defaultRowHeight="14.4" x14ac:dyDescent="0.3"/>
  <cols>
    <col min="1" max="1" width="17.44140625" customWidth="1"/>
    <col min="2" max="2" width="50" customWidth="1"/>
    <col min="3" max="3" width="14.44140625" customWidth="1"/>
    <col min="4" max="4" width="14.6640625" customWidth="1"/>
    <col min="5" max="5" width="14.5546875" customWidth="1"/>
    <col min="6" max="6" width="13.6640625" customWidth="1"/>
    <col min="7" max="7" width="17.6640625" customWidth="1"/>
    <col min="8" max="8" width="16.5546875" customWidth="1"/>
    <col min="9" max="9" width="0.109375" hidden="1" customWidth="1"/>
    <col min="10" max="10" width="9.109375" hidden="1" customWidth="1"/>
    <col min="11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156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136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250</v>
      </c>
      <c r="D11" s="8">
        <v>7.3</v>
      </c>
      <c r="E11" s="8">
        <v>9.8000000000000007</v>
      </c>
      <c r="F11" s="8">
        <v>48.8</v>
      </c>
      <c r="G11" s="9">
        <v>313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620</v>
      </c>
      <c r="D16" s="34">
        <f>SUM(D11:D15)</f>
        <v>21.8</v>
      </c>
      <c r="E16" s="34">
        <f>SUM(E11:E15)</f>
        <v>22.6</v>
      </c>
      <c r="F16" s="32">
        <f>SUM(F11:F15)</f>
        <v>100.4</v>
      </c>
      <c r="G16" s="33">
        <f>SUM(G11:G15)</f>
        <v>696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250</v>
      </c>
      <c r="D18" s="22">
        <v>5.3</v>
      </c>
      <c r="E18" s="22">
        <v>6.5</v>
      </c>
      <c r="F18" s="22">
        <v>19.399999999999999</v>
      </c>
      <c r="G18" s="23">
        <v>160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180</v>
      </c>
      <c r="D20" s="22">
        <v>4.2</v>
      </c>
      <c r="E20" s="22">
        <v>11.2</v>
      </c>
      <c r="F20" s="22">
        <v>26.8</v>
      </c>
      <c r="G20" s="23">
        <v>223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40</v>
      </c>
      <c r="D22" s="8">
        <v>2.6</v>
      </c>
      <c r="E22" s="8">
        <v>0.6</v>
      </c>
      <c r="F22" s="8">
        <v>13.4</v>
      </c>
      <c r="G22" s="9">
        <v>70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890</v>
      </c>
      <c r="D24" s="34">
        <f>SUM(D17:D23)</f>
        <v>32.4</v>
      </c>
      <c r="E24" s="34">
        <f>SUM(E17:E23)</f>
        <v>33.9</v>
      </c>
      <c r="F24" s="32">
        <f>SUM(F17:F23)</f>
        <v>124.7</v>
      </c>
      <c r="G24" s="33">
        <f>SUM(G17:G23)</f>
        <v>963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1"/>
      <c r="B26" s="10" t="s">
        <v>7</v>
      </c>
      <c r="C26" s="6">
        <v>100</v>
      </c>
      <c r="D26" s="22">
        <v>12.8</v>
      </c>
      <c r="E26" s="23">
        <v>13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12.8</v>
      </c>
      <c r="E27" s="39">
        <f>SUM(E25:E26)</f>
        <v>13</v>
      </c>
      <c r="F27" s="38">
        <f>SUM(F25:F26)</f>
        <v>55.4</v>
      </c>
      <c r="G27" s="39">
        <f>SUM(G25:G26)</f>
        <v>394</v>
      </c>
      <c r="H27" s="37"/>
      <c r="I27" s="3"/>
      <c r="J27" s="3"/>
      <c r="K27" s="3"/>
      <c r="L27" s="3"/>
      <c r="M27" s="3"/>
      <c r="N27" s="3"/>
    </row>
    <row r="28" spans="1:14" ht="18.899999999999999" customHeight="1" x14ac:dyDescent="0.3">
      <c r="A28" s="106" t="s">
        <v>141</v>
      </c>
      <c r="B28" s="10" t="s">
        <v>39</v>
      </c>
      <c r="C28" s="6">
        <v>60</v>
      </c>
      <c r="D28" s="8">
        <v>0.7</v>
      </c>
      <c r="E28" s="8">
        <v>0.2</v>
      </c>
      <c r="F28" s="8">
        <v>3.5</v>
      </c>
      <c r="G28" s="9">
        <v>19</v>
      </c>
      <c r="H28" s="13" t="s">
        <v>93</v>
      </c>
      <c r="I28" s="3"/>
      <c r="J28" s="3"/>
      <c r="K28" s="3"/>
      <c r="L28" s="3"/>
      <c r="M28" s="3"/>
      <c r="N28" s="3"/>
    </row>
    <row r="29" spans="1:14" ht="18.899999999999999" customHeight="1" x14ac:dyDescent="0.3">
      <c r="A29" s="107"/>
      <c r="B29" s="14" t="s">
        <v>18</v>
      </c>
      <c r="C29" s="15">
        <v>100</v>
      </c>
      <c r="D29" s="8">
        <v>13.1</v>
      </c>
      <c r="E29" s="8">
        <v>13.6</v>
      </c>
      <c r="F29" s="9">
        <v>4</v>
      </c>
      <c r="G29" s="9">
        <v>186</v>
      </c>
      <c r="H29" s="13" t="s">
        <v>120</v>
      </c>
      <c r="I29" s="3"/>
      <c r="J29" s="3"/>
      <c r="K29" s="3"/>
      <c r="L29" s="3"/>
      <c r="M29" s="3"/>
      <c r="N29" s="3"/>
    </row>
    <row r="30" spans="1:14" ht="18.899999999999999" customHeight="1" x14ac:dyDescent="0.3">
      <c r="A30" s="107"/>
      <c r="B30" s="14" t="s">
        <v>55</v>
      </c>
      <c r="C30" s="21">
        <v>200</v>
      </c>
      <c r="D30" s="22">
        <v>7.2</v>
      </c>
      <c r="E30" s="22">
        <v>6.4</v>
      </c>
      <c r="F30" s="22">
        <v>42.6</v>
      </c>
      <c r="G30" s="23">
        <v>258</v>
      </c>
      <c r="H30" s="13" t="s">
        <v>102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07"/>
      <c r="B31" s="10" t="s">
        <v>181</v>
      </c>
      <c r="C31" s="6">
        <v>200</v>
      </c>
      <c r="D31" s="8">
        <v>0.1</v>
      </c>
      <c r="E31" s="9">
        <v>0</v>
      </c>
      <c r="F31" s="9">
        <v>10</v>
      </c>
      <c r="G31" s="9">
        <v>40</v>
      </c>
      <c r="H31" s="13" t="s">
        <v>113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08"/>
      <c r="B32" s="10" t="s">
        <v>47</v>
      </c>
      <c r="C32" s="6">
        <v>40</v>
      </c>
      <c r="D32" s="8">
        <v>2.6</v>
      </c>
      <c r="E32" s="8">
        <v>0.6</v>
      </c>
      <c r="F32" s="8">
        <v>13.4</v>
      </c>
      <c r="G32" s="9">
        <v>70</v>
      </c>
      <c r="H32" s="6" t="s">
        <v>48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36"/>
      <c r="B33" s="31" t="s">
        <v>145</v>
      </c>
      <c r="C33" s="32">
        <f>SUM(C28:C32)</f>
        <v>600</v>
      </c>
      <c r="D33" s="32">
        <f t="shared" ref="D33:G33" si="0">SUM(D28:D32)</f>
        <v>23.700000000000003</v>
      </c>
      <c r="E33" s="32">
        <f t="shared" si="0"/>
        <v>20.8</v>
      </c>
      <c r="F33" s="32">
        <f t="shared" si="0"/>
        <v>73.5</v>
      </c>
      <c r="G33" s="32">
        <f t="shared" si="0"/>
        <v>573</v>
      </c>
      <c r="H33" s="32"/>
      <c r="I33" s="3"/>
      <c r="J33" s="3"/>
      <c r="K33" s="3"/>
      <c r="L33" s="3"/>
      <c r="M33" s="3"/>
      <c r="N33" s="3"/>
    </row>
    <row r="34" spans="1:14" ht="18.899999999999999" customHeight="1" x14ac:dyDescent="0.3">
      <c r="A34" s="21" t="s">
        <v>146</v>
      </c>
      <c r="B34" s="14" t="s">
        <v>147</v>
      </c>
      <c r="C34" s="21">
        <v>200</v>
      </c>
      <c r="D34" s="21">
        <v>5.8</v>
      </c>
      <c r="E34" s="81">
        <v>6.4</v>
      </c>
      <c r="F34" s="21">
        <v>22.8</v>
      </c>
      <c r="G34" s="21">
        <v>176</v>
      </c>
      <c r="H34" s="6" t="s">
        <v>48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40"/>
      <c r="B35" s="31" t="s">
        <v>148</v>
      </c>
      <c r="C35" s="32">
        <f>SUM(C34)</f>
        <v>200</v>
      </c>
      <c r="D35" s="32">
        <f>SUM(D34)</f>
        <v>5.8</v>
      </c>
      <c r="E35" s="32">
        <f>SUM(E34)</f>
        <v>6.4</v>
      </c>
      <c r="F35" s="32">
        <f>SUM(F34)</f>
        <v>22.8</v>
      </c>
      <c r="G35" s="32">
        <f>SUM(G34)</f>
        <v>176</v>
      </c>
      <c r="H35" s="37"/>
      <c r="I35" s="3"/>
      <c r="J35" s="3"/>
      <c r="K35" s="3"/>
      <c r="L35" s="3"/>
      <c r="M35" s="3"/>
      <c r="N35" s="3"/>
    </row>
    <row r="36" spans="1:14" ht="18.899999999999999" customHeight="1" x14ac:dyDescent="0.3">
      <c r="A36" s="40"/>
      <c r="B36" s="41" t="s">
        <v>51</v>
      </c>
      <c r="C36" s="40"/>
      <c r="D36" s="38">
        <f>D16+D24+D27+D33+D35</f>
        <v>96.5</v>
      </c>
      <c r="E36" s="38">
        <f>E16+E24+E27+E33+E35</f>
        <v>96.7</v>
      </c>
      <c r="F36" s="38">
        <f>F16+F24+F27+F33+F35</f>
        <v>376.8</v>
      </c>
      <c r="G36" s="39">
        <f>G16+G24+G27+G33+G35</f>
        <v>2802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29" t="s">
        <v>49</v>
      </c>
      <c r="B37" s="5"/>
      <c r="C37" s="4"/>
      <c r="D37" s="4"/>
      <c r="E37" s="4"/>
      <c r="F37" s="4"/>
      <c r="G37" s="4"/>
      <c r="H37" s="28"/>
      <c r="I37" s="3"/>
      <c r="J37" s="3"/>
      <c r="K37" s="3"/>
      <c r="L37" s="3"/>
      <c r="M37" s="3"/>
      <c r="N37" s="3"/>
    </row>
    <row r="38" spans="1:14" ht="18.899999999999999" customHeight="1" x14ac:dyDescent="0.3">
      <c r="A38" s="117" t="s">
        <v>42</v>
      </c>
      <c r="B38" s="7" t="s">
        <v>58</v>
      </c>
      <c r="C38" s="6">
        <v>250</v>
      </c>
      <c r="D38" s="8">
        <v>9.5</v>
      </c>
      <c r="E38" s="22">
        <v>8.4</v>
      </c>
      <c r="F38" s="8">
        <v>43.8</v>
      </c>
      <c r="G38" s="9">
        <v>295</v>
      </c>
      <c r="H38" s="13" t="s">
        <v>90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8"/>
      <c r="B39" s="10" t="s">
        <v>21</v>
      </c>
      <c r="C39" s="6">
        <v>40</v>
      </c>
      <c r="D39" s="8">
        <v>4.8</v>
      </c>
      <c r="E39" s="9">
        <v>4</v>
      </c>
      <c r="F39" s="8">
        <v>0.3</v>
      </c>
      <c r="G39" s="9">
        <v>57</v>
      </c>
      <c r="H39" s="6" t="s">
        <v>92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8"/>
      <c r="B40" s="10" t="s">
        <v>20</v>
      </c>
      <c r="C40" s="6">
        <v>30</v>
      </c>
      <c r="D40" s="9">
        <v>3.3</v>
      </c>
      <c r="E40" s="8">
        <v>7.2</v>
      </c>
      <c r="F40" s="8">
        <v>10.8</v>
      </c>
      <c r="G40" s="9">
        <v>122</v>
      </c>
      <c r="H40" s="6" t="s">
        <v>91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8"/>
      <c r="B41" s="10" t="s">
        <v>12</v>
      </c>
      <c r="C41" s="6">
        <v>200</v>
      </c>
      <c r="D41" s="8">
        <v>2.9</v>
      </c>
      <c r="E41" s="8">
        <v>2.8</v>
      </c>
      <c r="F41" s="22">
        <v>14.9</v>
      </c>
      <c r="G41" s="9">
        <v>98</v>
      </c>
      <c r="H41" s="11" t="s">
        <v>104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8"/>
      <c r="B42" s="10" t="s">
        <v>0</v>
      </c>
      <c r="C42" s="6">
        <v>20</v>
      </c>
      <c r="D42" s="9">
        <v>1.5</v>
      </c>
      <c r="E42" s="8">
        <v>0.9</v>
      </c>
      <c r="F42" s="8">
        <v>10.3</v>
      </c>
      <c r="G42" s="9">
        <v>56</v>
      </c>
      <c r="H42" s="6" t="s">
        <v>48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9"/>
      <c r="B43" s="10" t="s">
        <v>9</v>
      </c>
      <c r="C43" s="6">
        <v>100</v>
      </c>
      <c r="D43" s="8">
        <v>0.2</v>
      </c>
      <c r="E43" s="8">
        <v>0.2</v>
      </c>
      <c r="F43" s="9">
        <v>16</v>
      </c>
      <c r="G43" s="9">
        <v>68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30"/>
      <c r="B44" s="31" t="s">
        <v>44</v>
      </c>
      <c r="C44" s="32">
        <f>SUM(C38:C43)</f>
        <v>640</v>
      </c>
      <c r="D44" s="34">
        <f>SUM(D38:D43)</f>
        <v>22.2</v>
      </c>
      <c r="E44" s="34">
        <f>SUM(E38:E43)</f>
        <v>23.5</v>
      </c>
      <c r="F44" s="34">
        <f>SUM(F38:F43)</f>
        <v>96.1</v>
      </c>
      <c r="G44" s="32">
        <f>SUM(G38:G43)</f>
        <v>696</v>
      </c>
      <c r="H44" s="37"/>
      <c r="I44" s="3"/>
      <c r="J44" s="3"/>
      <c r="K44" s="3"/>
      <c r="L44" s="3"/>
      <c r="M44" s="3"/>
      <c r="N44" s="3"/>
    </row>
    <row r="45" spans="1:14" ht="18.899999999999999" customHeight="1" x14ac:dyDescent="0.3">
      <c r="A45" s="112" t="s">
        <v>41</v>
      </c>
      <c r="B45" s="10" t="s">
        <v>39</v>
      </c>
      <c r="C45" s="6">
        <v>100</v>
      </c>
      <c r="D45" s="8">
        <v>1.1000000000000001</v>
      </c>
      <c r="E45" s="8">
        <v>0.3</v>
      </c>
      <c r="F45" s="8">
        <v>5.8</v>
      </c>
      <c r="G45" s="9">
        <v>31</v>
      </c>
      <c r="H45" s="13" t="s">
        <v>93</v>
      </c>
      <c r="I45" s="3"/>
      <c r="J45" s="3"/>
      <c r="K45" s="3"/>
      <c r="L45" s="3"/>
      <c r="M45" s="3"/>
      <c r="N45" s="3"/>
    </row>
    <row r="46" spans="1:14" ht="18.899999999999999" customHeight="1" x14ac:dyDescent="0.3">
      <c r="A46" s="113"/>
      <c r="B46" s="10" t="s">
        <v>178</v>
      </c>
      <c r="C46" s="6">
        <v>250</v>
      </c>
      <c r="D46" s="8">
        <v>4.4000000000000004</v>
      </c>
      <c r="E46" s="8">
        <v>6.4</v>
      </c>
      <c r="F46" s="8">
        <v>15.6</v>
      </c>
      <c r="G46" s="9">
        <v>140</v>
      </c>
      <c r="H46" s="13" t="s">
        <v>179</v>
      </c>
      <c r="I46" s="3"/>
      <c r="J46" s="3"/>
      <c r="K46" s="3"/>
      <c r="L46" s="3"/>
      <c r="M46" s="3"/>
      <c r="N46" s="3"/>
    </row>
    <row r="47" spans="1:14" ht="18.899999999999999" customHeight="1" x14ac:dyDescent="0.3">
      <c r="A47" s="113"/>
      <c r="B47" s="16" t="s">
        <v>140</v>
      </c>
      <c r="C47" s="6">
        <v>100</v>
      </c>
      <c r="D47" s="8">
        <v>13.5</v>
      </c>
      <c r="E47" s="8">
        <v>16.7</v>
      </c>
      <c r="F47" s="8">
        <v>3.9</v>
      </c>
      <c r="G47" s="9">
        <v>218</v>
      </c>
      <c r="H47" s="13" t="s">
        <v>95</v>
      </c>
      <c r="I47" s="3"/>
      <c r="J47" s="3"/>
      <c r="K47" s="3"/>
      <c r="L47" s="3"/>
      <c r="M47" s="3"/>
      <c r="N47" s="3"/>
    </row>
    <row r="48" spans="1:14" ht="18.899999999999999" customHeight="1" x14ac:dyDescent="0.3">
      <c r="A48" s="113"/>
      <c r="B48" s="14" t="s">
        <v>13</v>
      </c>
      <c r="C48" s="21">
        <v>180</v>
      </c>
      <c r="D48" s="22">
        <v>10.1</v>
      </c>
      <c r="E48" s="22">
        <v>6.6</v>
      </c>
      <c r="F48" s="22">
        <v>44.2</v>
      </c>
      <c r="G48" s="23">
        <v>281</v>
      </c>
      <c r="H48" s="13" t="s">
        <v>90</v>
      </c>
      <c r="I48" s="3"/>
      <c r="J48" s="3"/>
      <c r="K48" s="3"/>
      <c r="L48" s="3"/>
      <c r="M48" s="3"/>
      <c r="N48" s="3"/>
    </row>
    <row r="49" spans="1:14" ht="18.899999999999999" customHeight="1" x14ac:dyDescent="0.3">
      <c r="A49" s="113"/>
      <c r="B49" s="10" t="s">
        <v>10</v>
      </c>
      <c r="C49" s="6">
        <v>200</v>
      </c>
      <c r="D49" s="8">
        <v>0.5</v>
      </c>
      <c r="E49" s="8">
        <v>0.1</v>
      </c>
      <c r="F49" s="9">
        <v>32</v>
      </c>
      <c r="G49" s="9">
        <v>133</v>
      </c>
      <c r="H49" s="13" t="s">
        <v>96</v>
      </c>
      <c r="I49" s="3"/>
      <c r="J49" s="3"/>
      <c r="K49" s="3"/>
      <c r="L49" s="3"/>
      <c r="M49" s="3"/>
      <c r="N49" s="3"/>
    </row>
    <row r="50" spans="1:14" ht="18.899999999999999" customHeight="1" x14ac:dyDescent="0.3">
      <c r="A50" s="113"/>
      <c r="B50" s="10" t="s">
        <v>47</v>
      </c>
      <c r="C50" s="6">
        <v>40</v>
      </c>
      <c r="D50" s="8">
        <v>2.6</v>
      </c>
      <c r="E50" s="8">
        <v>0.6</v>
      </c>
      <c r="F50" s="8">
        <v>13.4</v>
      </c>
      <c r="G50" s="9">
        <v>70</v>
      </c>
      <c r="H50" s="6" t="s">
        <v>48</v>
      </c>
      <c r="I50" s="3"/>
      <c r="J50" s="3"/>
      <c r="K50" s="3"/>
      <c r="L50" s="3"/>
      <c r="M50" s="3"/>
      <c r="N50" s="3"/>
    </row>
    <row r="51" spans="1:14" ht="18.899999999999999" customHeight="1" x14ac:dyDescent="0.3">
      <c r="A51" s="114"/>
      <c r="B51" s="10" t="s">
        <v>0</v>
      </c>
      <c r="C51" s="6">
        <v>20</v>
      </c>
      <c r="D51" s="8">
        <v>1.5</v>
      </c>
      <c r="E51" s="8">
        <v>0.9</v>
      </c>
      <c r="F51" s="8">
        <v>10.3</v>
      </c>
      <c r="G51" s="9">
        <v>56</v>
      </c>
      <c r="H51" s="6" t="s">
        <v>48</v>
      </c>
      <c r="I51" s="3"/>
      <c r="J51" s="3"/>
      <c r="K51" s="3"/>
      <c r="L51" s="3"/>
      <c r="M51" s="3"/>
      <c r="N51" s="3"/>
    </row>
    <row r="52" spans="1:14" ht="18.899999999999999" customHeight="1" x14ac:dyDescent="0.3">
      <c r="A52" s="42"/>
      <c r="B52" s="31" t="s">
        <v>45</v>
      </c>
      <c r="C52" s="32">
        <f>SUM(C45:C51)</f>
        <v>890</v>
      </c>
      <c r="D52" s="34">
        <f>SUM(D45:D51)</f>
        <v>33.700000000000003</v>
      </c>
      <c r="E52" s="34">
        <f>SUM(E45:E51)</f>
        <v>31.6</v>
      </c>
      <c r="F52" s="32">
        <f>SUM(F45:F51)</f>
        <v>125.2</v>
      </c>
      <c r="G52" s="33">
        <f>SUM(G45:G51)</f>
        <v>929</v>
      </c>
      <c r="H52" s="43"/>
      <c r="I52" s="18"/>
      <c r="J52" s="18"/>
      <c r="K52" s="18"/>
      <c r="L52" s="18"/>
      <c r="M52" s="18"/>
      <c r="N52" s="18"/>
    </row>
    <row r="53" spans="1:14" ht="18.899999999999999" customHeight="1" x14ac:dyDescent="0.3">
      <c r="A53" s="109" t="str">
        <f>A25</f>
        <v>полдник</v>
      </c>
      <c r="B53" s="10" t="s">
        <v>6</v>
      </c>
      <c r="C53" s="6">
        <v>200</v>
      </c>
      <c r="D53" s="9">
        <v>0</v>
      </c>
      <c r="E53" s="9">
        <v>0</v>
      </c>
      <c r="F53" s="9">
        <v>23</v>
      </c>
      <c r="G53" s="9">
        <v>92</v>
      </c>
      <c r="H53" s="6" t="s">
        <v>48</v>
      </c>
      <c r="I53" s="18"/>
      <c r="J53" s="18"/>
      <c r="K53" s="18"/>
      <c r="L53" s="18"/>
      <c r="M53" s="18"/>
      <c r="N53" s="18"/>
    </row>
    <row r="54" spans="1:14" ht="18.899999999999999" customHeight="1" x14ac:dyDescent="0.3">
      <c r="A54" s="111"/>
      <c r="B54" s="10" t="s">
        <v>7</v>
      </c>
      <c r="C54" s="6">
        <v>100</v>
      </c>
      <c r="D54" s="22">
        <v>12.8</v>
      </c>
      <c r="E54" s="23">
        <v>13</v>
      </c>
      <c r="F54" s="22">
        <v>32.4</v>
      </c>
      <c r="G54" s="23">
        <v>302</v>
      </c>
      <c r="H54" s="46" t="s">
        <v>48</v>
      </c>
      <c r="I54" s="18"/>
      <c r="J54" s="18"/>
      <c r="K54" s="18"/>
      <c r="L54" s="18"/>
      <c r="M54" s="18"/>
      <c r="N54" s="18"/>
    </row>
    <row r="55" spans="1:14" ht="18.899999999999999" customHeight="1" x14ac:dyDescent="0.3">
      <c r="A55" s="35"/>
      <c r="B55" s="31" t="s">
        <v>46</v>
      </c>
      <c r="C55" s="32">
        <f>SUM(C53:C54)</f>
        <v>300</v>
      </c>
      <c r="D55" s="38">
        <f>SUM(D53:D54)</f>
        <v>12.8</v>
      </c>
      <c r="E55" s="39">
        <f>SUM(E53:E54)</f>
        <v>13</v>
      </c>
      <c r="F55" s="38">
        <f>SUM(F53:F54)</f>
        <v>55.4</v>
      </c>
      <c r="G55" s="33">
        <f>SUM(G53:G54)</f>
        <v>394</v>
      </c>
      <c r="H55" s="43"/>
      <c r="I55" s="18"/>
      <c r="J55" s="18"/>
      <c r="K55" s="18"/>
      <c r="L55" s="18"/>
      <c r="M55" s="18"/>
      <c r="N55" s="18"/>
    </row>
    <row r="56" spans="1:14" ht="18.899999999999999" customHeight="1" x14ac:dyDescent="0.3">
      <c r="A56" s="106" t="s">
        <v>141</v>
      </c>
      <c r="B56" s="20" t="s">
        <v>50</v>
      </c>
      <c r="C56" s="6">
        <v>60</v>
      </c>
      <c r="D56" s="8">
        <v>0.5</v>
      </c>
      <c r="E56" s="8">
        <v>0.1</v>
      </c>
      <c r="F56" s="8">
        <v>2.1</v>
      </c>
      <c r="G56" s="9">
        <v>11</v>
      </c>
      <c r="H56" s="13" t="s">
        <v>99</v>
      </c>
      <c r="I56" s="18"/>
      <c r="J56" s="18"/>
      <c r="K56" s="18"/>
      <c r="L56" s="18"/>
      <c r="M56" s="18"/>
      <c r="N56" s="18"/>
    </row>
    <row r="57" spans="1:14" ht="18.899999999999999" customHeight="1" x14ac:dyDescent="0.3">
      <c r="A57" s="107"/>
      <c r="B57" s="14" t="s">
        <v>138</v>
      </c>
      <c r="C57" s="21">
        <v>100</v>
      </c>
      <c r="D57" s="22">
        <v>14.8</v>
      </c>
      <c r="E57" s="22">
        <v>11.5</v>
      </c>
      <c r="F57" s="22">
        <v>3.5</v>
      </c>
      <c r="G57" s="23">
        <v>180</v>
      </c>
      <c r="H57" s="46" t="s">
        <v>124</v>
      </c>
      <c r="I57" s="18"/>
      <c r="J57" s="18"/>
      <c r="K57" s="18"/>
      <c r="L57" s="18"/>
      <c r="M57" s="18"/>
      <c r="N57" s="18"/>
    </row>
    <row r="58" spans="1:14" ht="18.899999999999999" customHeight="1" x14ac:dyDescent="0.3">
      <c r="A58" s="107"/>
      <c r="B58" s="10" t="s">
        <v>19</v>
      </c>
      <c r="C58" s="6">
        <v>200</v>
      </c>
      <c r="D58" s="8">
        <v>4.7</v>
      </c>
      <c r="E58" s="8">
        <v>6.5</v>
      </c>
      <c r="F58" s="8">
        <v>48.9</v>
      </c>
      <c r="G58" s="9">
        <v>279</v>
      </c>
      <c r="H58" s="13" t="s">
        <v>123</v>
      </c>
      <c r="I58" s="18"/>
      <c r="J58" s="18"/>
      <c r="K58" s="18"/>
      <c r="L58" s="18"/>
      <c r="M58" s="18"/>
      <c r="N58" s="18"/>
    </row>
    <row r="59" spans="1:14" ht="18.899999999999999" customHeight="1" x14ac:dyDescent="0.3">
      <c r="A59" s="107"/>
      <c r="B59" s="14" t="s">
        <v>149</v>
      </c>
      <c r="C59" s="21">
        <v>200</v>
      </c>
      <c r="D59" s="22">
        <v>0.1</v>
      </c>
      <c r="E59" s="23">
        <v>0</v>
      </c>
      <c r="F59" s="23">
        <v>10</v>
      </c>
      <c r="G59" s="72">
        <v>40</v>
      </c>
      <c r="H59" s="70" t="s">
        <v>150</v>
      </c>
      <c r="I59" s="18"/>
      <c r="J59" s="18"/>
      <c r="K59" s="18"/>
      <c r="L59" s="18"/>
      <c r="M59" s="18"/>
      <c r="N59" s="18"/>
    </row>
    <row r="60" spans="1:14" ht="18.899999999999999" customHeight="1" x14ac:dyDescent="0.3">
      <c r="A60" s="108"/>
      <c r="B60" s="10" t="s">
        <v>47</v>
      </c>
      <c r="C60" s="6">
        <v>40</v>
      </c>
      <c r="D60" s="8">
        <v>2.6</v>
      </c>
      <c r="E60" s="8">
        <v>0.6</v>
      </c>
      <c r="F60" s="8">
        <v>13.4</v>
      </c>
      <c r="G60" s="9">
        <v>70</v>
      </c>
      <c r="H60" s="6" t="s">
        <v>48</v>
      </c>
      <c r="I60" s="18"/>
      <c r="J60" s="18"/>
      <c r="K60" s="18"/>
      <c r="L60" s="18"/>
      <c r="M60" s="18"/>
      <c r="N60" s="18"/>
    </row>
    <row r="61" spans="1:14" ht="18.899999999999999" customHeight="1" x14ac:dyDescent="0.3">
      <c r="A61" s="93"/>
      <c r="B61" s="31" t="s">
        <v>145</v>
      </c>
      <c r="C61" s="32">
        <f>SUM(C56:C60)</f>
        <v>600</v>
      </c>
      <c r="D61" s="32">
        <f t="shared" ref="D61:G61" si="1">SUM(D56:D60)</f>
        <v>22.700000000000003</v>
      </c>
      <c r="E61" s="32">
        <f t="shared" si="1"/>
        <v>18.700000000000003</v>
      </c>
      <c r="F61" s="32">
        <f t="shared" si="1"/>
        <v>77.900000000000006</v>
      </c>
      <c r="G61" s="32">
        <f t="shared" si="1"/>
        <v>580</v>
      </c>
      <c r="H61" s="32"/>
      <c r="I61" s="18"/>
      <c r="J61" s="18"/>
      <c r="K61" s="18"/>
      <c r="L61" s="18"/>
      <c r="M61" s="18"/>
      <c r="N61" s="18"/>
    </row>
    <row r="62" spans="1:14" ht="18.899999999999999" customHeight="1" x14ac:dyDescent="0.3">
      <c r="A62" s="21" t="s">
        <v>146</v>
      </c>
      <c r="B62" s="14" t="s">
        <v>147</v>
      </c>
      <c r="C62" s="21">
        <v>200</v>
      </c>
      <c r="D62" s="21">
        <v>5.8</v>
      </c>
      <c r="E62" s="81">
        <v>6.4</v>
      </c>
      <c r="F62" s="21">
        <v>22.8</v>
      </c>
      <c r="G62" s="21">
        <v>176</v>
      </c>
      <c r="H62" s="6" t="s">
        <v>48</v>
      </c>
      <c r="I62" s="18"/>
      <c r="J62" s="18"/>
      <c r="K62" s="18"/>
      <c r="L62" s="18"/>
      <c r="M62" s="18"/>
      <c r="N62" s="18"/>
    </row>
    <row r="63" spans="1:14" ht="18.899999999999999" customHeight="1" x14ac:dyDescent="0.3">
      <c r="A63" s="40"/>
      <c r="B63" s="31" t="s">
        <v>148</v>
      </c>
      <c r="C63" s="32">
        <f>SUM(C62)</f>
        <v>200</v>
      </c>
      <c r="D63" s="32">
        <f>SUM(D62)</f>
        <v>5.8</v>
      </c>
      <c r="E63" s="32">
        <f>SUM(E62)</f>
        <v>6.4</v>
      </c>
      <c r="F63" s="32">
        <f>SUM(F62)</f>
        <v>22.8</v>
      </c>
      <c r="G63" s="32">
        <f>SUM(G62)</f>
        <v>176</v>
      </c>
      <c r="H63" s="37"/>
      <c r="I63" s="18"/>
      <c r="J63" s="18"/>
      <c r="K63" s="18"/>
      <c r="L63" s="18"/>
      <c r="M63" s="18"/>
      <c r="N63" s="18"/>
    </row>
    <row r="64" spans="1:14" ht="18.899999999999999" customHeight="1" x14ac:dyDescent="0.3">
      <c r="A64" s="40"/>
      <c r="B64" s="41" t="s">
        <v>51</v>
      </c>
      <c r="C64" s="40"/>
      <c r="D64" s="38">
        <f>D44+D52+D55+D61+D63</f>
        <v>97.2</v>
      </c>
      <c r="E64" s="38">
        <f t="shared" ref="E64:G64" si="2">E44+E52+E55+E61+E63</f>
        <v>93.2</v>
      </c>
      <c r="F64" s="38">
        <f t="shared" si="2"/>
        <v>377.40000000000003</v>
      </c>
      <c r="G64" s="39">
        <f t="shared" si="2"/>
        <v>2775</v>
      </c>
      <c r="H64" s="37"/>
      <c r="I64" s="3"/>
      <c r="J64" s="3"/>
      <c r="K64" s="3"/>
      <c r="L64" s="3"/>
      <c r="M64" s="3"/>
      <c r="N64" s="3"/>
    </row>
    <row r="65" spans="1:14" ht="18.899999999999999" customHeight="1" x14ac:dyDescent="0.3">
      <c r="A65" s="29" t="s">
        <v>52</v>
      </c>
      <c r="B65" s="5"/>
      <c r="C65" s="4"/>
      <c r="D65" s="4"/>
      <c r="E65" s="4"/>
      <c r="F65" s="4"/>
      <c r="G65" s="4"/>
      <c r="H65" s="4"/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09" t="s">
        <v>42</v>
      </c>
      <c r="B66" s="7" t="s">
        <v>161</v>
      </c>
      <c r="C66" s="6">
        <v>200</v>
      </c>
      <c r="D66" s="8">
        <v>26.7</v>
      </c>
      <c r="E66" s="8">
        <v>24.5</v>
      </c>
      <c r="F66" s="8">
        <v>40.9</v>
      </c>
      <c r="G66" s="9">
        <v>490</v>
      </c>
      <c r="H66" s="13" t="s">
        <v>97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0"/>
      <c r="B67" s="10" t="s">
        <v>181</v>
      </c>
      <c r="C67" s="6">
        <v>200</v>
      </c>
      <c r="D67" s="8">
        <v>0.1</v>
      </c>
      <c r="E67" s="9">
        <v>0</v>
      </c>
      <c r="F67" s="9">
        <v>10</v>
      </c>
      <c r="G67" s="9">
        <v>40</v>
      </c>
      <c r="H67" s="13" t="s">
        <v>113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0"/>
      <c r="B68" s="7" t="s">
        <v>200</v>
      </c>
      <c r="C68" s="6">
        <v>20</v>
      </c>
      <c r="D68" s="8">
        <v>0.4</v>
      </c>
      <c r="E68" s="8">
        <v>1.6</v>
      </c>
      <c r="F68" s="9">
        <v>19</v>
      </c>
      <c r="G68" s="9">
        <v>94</v>
      </c>
      <c r="H68" s="13" t="s">
        <v>48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1"/>
      <c r="B69" s="10" t="s">
        <v>9</v>
      </c>
      <c r="C69" s="6">
        <v>150</v>
      </c>
      <c r="D69" s="6">
        <v>0.3</v>
      </c>
      <c r="E69" s="6">
        <v>0.3</v>
      </c>
      <c r="F69" s="9">
        <v>24</v>
      </c>
      <c r="G69" s="9">
        <v>102</v>
      </c>
      <c r="H69" s="13" t="s">
        <v>48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30"/>
      <c r="B70" s="31" t="s">
        <v>44</v>
      </c>
      <c r="C70" s="32">
        <f>SUM(C66:C69)</f>
        <v>570</v>
      </c>
      <c r="D70" s="34">
        <f>SUM(D66:D69)</f>
        <v>27.5</v>
      </c>
      <c r="E70" s="32">
        <f>SUM(E66:E69)</f>
        <v>26.400000000000002</v>
      </c>
      <c r="F70" s="34">
        <f>SUM(F66:F69)</f>
        <v>93.9</v>
      </c>
      <c r="G70" s="32">
        <f>SUM(G66:G69)</f>
        <v>726</v>
      </c>
      <c r="H70" s="45"/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2" t="s">
        <v>41</v>
      </c>
      <c r="B71" s="52" t="s">
        <v>50</v>
      </c>
      <c r="C71" s="6">
        <v>100</v>
      </c>
      <c r="D71" s="8">
        <v>0.8</v>
      </c>
      <c r="E71" s="8">
        <v>0.1</v>
      </c>
      <c r="F71" s="8">
        <v>3.5</v>
      </c>
      <c r="G71" s="9">
        <v>18</v>
      </c>
      <c r="H71" s="13" t="s">
        <v>99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3"/>
      <c r="B72" s="14" t="s">
        <v>166</v>
      </c>
      <c r="C72" s="21">
        <v>250</v>
      </c>
      <c r="D72" s="22">
        <v>5.6</v>
      </c>
      <c r="E72" s="22">
        <v>5.6</v>
      </c>
      <c r="F72" s="22">
        <v>15.6</v>
      </c>
      <c r="G72" s="23">
        <v>138</v>
      </c>
      <c r="H72" s="13" t="s">
        <v>100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3"/>
      <c r="B73" s="14" t="s">
        <v>110</v>
      </c>
      <c r="C73" s="21">
        <v>100</v>
      </c>
      <c r="D73" s="22">
        <v>13.8</v>
      </c>
      <c r="E73" s="22">
        <v>15.5</v>
      </c>
      <c r="F73" s="22">
        <v>8.1</v>
      </c>
      <c r="G73" s="23">
        <v>227</v>
      </c>
      <c r="H73" s="46" t="s">
        <v>101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3"/>
      <c r="B74" s="14" t="s">
        <v>55</v>
      </c>
      <c r="C74" s="21">
        <v>180</v>
      </c>
      <c r="D74" s="22">
        <v>6.5</v>
      </c>
      <c r="E74" s="22">
        <v>5.8</v>
      </c>
      <c r="F74" s="22">
        <v>39.799999999999997</v>
      </c>
      <c r="G74" s="23">
        <v>233</v>
      </c>
      <c r="H74" s="13" t="s">
        <v>102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4" t="s">
        <v>14</v>
      </c>
      <c r="C75" s="21">
        <v>200</v>
      </c>
      <c r="D75" s="22">
        <v>0.5</v>
      </c>
      <c r="E75" s="22">
        <v>0.1</v>
      </c>
      <c r="F75" s="23">
        <v>32</v>
      </c>
      <c r="G75" s="23">
        <v>133</v>
      </c>
      <c r="H75" s="13" t="s">
        <v>103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3"/>
      <c r="B76" s="10" t="s">
        <v>47</v>
      </c>
      <c r="C76" s="6">
        <v>40</v>
      </c>
      <c r="D76" s="8">
        <v>2.6</v>
      </c>
      <c r="E76" s="8">
        <v>0.6</v>
      </c>
      <c r="F76" s="8">
        <v>13.4</v>
      </c>
      <c r="G76" s="9">
        <v>70</v>
      </c>
      <c r="H76" s="6" t="s">
        <v>48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4"/>
      <c r="B77" s="10" t="s">
        <v>0</v>
      </c>
      <c r="C77" s="6">
        <v>20</v>
      </c>
      <c r="D77" s="8">
        <v>1.5</v>
      </c>
      <c r="E77" s="8">
        <v>0.9</v>
      </c>
      <c r="F77" s="8">
        <v>10.3</v>
      </c>
      <c r="G77" s="9">
        <v>56</v>
      </c>
      <c r="H77" s="13" t="s">
        <v>48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35"/>
      <c r="B78" s="31" t="s">
        <v>45</v>
      </c>
      <c r="C78" s="32">
        <f>SUM(C71:C77)</f>
        <v>890</v>
      </c>
      <c r="D78" s="34">
        <f>SUM(D71:D77)</f>
        <v>31.3</v>
      </c>
      <c r="E78" s="34">
        <f>SUM(E71:E77)</f>
        <v>28.6</v>
      </c>
      <c r="F78" s="34">
        <f>SUM(F71:F77)</f>
        <v>122.7</v>
      </c>
      <c r="G78" s="33">
        <f>SUM(G71:G77)</f>
        <v>875</v>
      </c>
      <c r="H78" s="45"/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09" t="str">
        <f>A53</f>
        <v>полдник</v>
      </c>
      <c r="B79" s="10" t="s">
        <v>177</v>
      </c>
      <c r="C79" s="6">
        <v>200</v>
      </c>
      <c r="D79" s="9">
        <v>6</v>
      </c>
      <c r="E79" s="9">
        <v>3</v>
      </c>
      <c r="F79" s="8">
        <v>19.600000000000001</v>
      </c>
      <c r="G79" s="9">
        <v>128</v>
      </c>
      <c r="H79" s="13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1"/>
      <c r="B80" s="10" t="s">
        <v>7</v>
      </c>
      <c r="C80" s="6">
        <v>100</v>
      </c>
      <c r="D80" s="8">
        <v>6.8</v>
      </c>
      <c r="E80" s="8">
        <v>9.9</v>
      </c>
      <c r="F80" s="8">
        <v>35.700000000000003</v>
      </c>
      <c r="G80" s="9">
        <v>260</v>
      </c>
      <c r="H80" s="46" t="s">
        <v>48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35"/>
      <c r="B81" s="31" t="s">
        <v>46</v>
      </c>
      <c r="C81" s="32">
        <f>SUM(C79:C80)</f>
        <v>300</v>
      </c>
      <c r="D81" s="38">
        <f>SUM(D79:D80)</f>
        <v>12.8</v>
      </c>
      <c r="E81" s="38">
        <f>SUM(E79:E80)</f>
        <v>12.9</v>
      </c>
      <c r="F81" s="38">
        <f>SUM(F79:F80)</f>
        <v>55.300000000000004</v>
      </c>
      <c r="G81" s="39">
        <f>SUM(G79:G80)</f>
        <v>388</v>
      </c>
      <c r="H81" s="45"/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6" t="s">
        <v>141</v>
      </c>
      <c r="B82" s="14" t="s">
        <v>66</v>
      </c>
      <c r="C82" s="15">
        <v>100</v>
      </c>
      <c r="D82" s="8">
        <v>14.5</v>
      </c>
      <c r="E82" s="8">
        <v>13.1</v>
      </c>
      <c r="F82" s="8">
        <v>12.5</v>
      </c>
      <c r="G82" s="9">
        <v>227</v>
      </c>
      <c r="H82" s="46" t="s">
        <v>132</v>
      </c>
      <c r="I82" s="19"/>
      <c r="J82" s="60"/>
      <c r="K82" s="19"/>
      <c r="L82" s="19"/>
      <c r="M82" s="19"/>
      <c r="N82" s="19"/>
    </row>
    <row r="83" spans="1:14" ht="18.899999999999999" customHeight="1" x14ac:dyDescent="0.3">
      <c r="A83" s="107"/>
      <c r="B83" s="10" t="s">
        <v>4</v>
      </c>
      <c r="C83" s="6">
        <v>200</v>
      </c>
      <c r="D83" s="22">
        <v>4.7</v>
      </c>
      <c r="E83" s="22">
        <v>11.3</v>
      </c>
      <c r="F83" s="22">
        <v>24.7</v>
      </c>
      <c r="G83" s="23">
        <v>222</v>
      </c>
      <c r="H83" s="13" t="s">
        <v>88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107"/>
      <c r="B84" s="10" t="s">
        <v>8</v>
      </c>
      <c r="C84" s="6">
        <v>205</v>
      </c>
      <c r="D84" s="8">
        <v>0.1</v>
      </c>
      <c r="E84" s="9">
        <v>0</v>
      </c>
      <c r="F84" s="9">
        <v>10</v>
      </c>
      <c r="G84" s="9">
        <v>40</v>
      </c>
      <c r="H84" s="13" t="s">
        <v>98</v>
      </c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7"/>
      <c r="B85" s="10" t="s">
        <v>47</v>
      </c>
      <c r="C85" s="6">
        <v>40</v>
      </c>
      <c r="D85" s="8">
        <v>2.6</v>
      </c>
      <c r="E85" s="8">
        <v>0.6</v>
      </c>
      <c r="F85" s="8">
        <v>13.4</v>
      </c>
      <c r="G85" s="9">
        <v>70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53"/>
      <c r="B86" s="10" t="s">
        <v>202</v>
      </c>
      <c r="C86" s="6">
        <v>20</v>
      </c>
      <c r="D86" s="8">
        <v>0.1</v>
      </c>
      <c r="E86" s="9">
        <v>0</v>
      </c>
      <c r="F86" s="8">
        <v>22.9</v>
      </c>
      <c r="G86" s="9">
        <v>91</v>
      </c>
      <c r="H86" s="6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40"/>
      <c r="B87" s="31" t="s">
        <v>145</v>
      </c>
      <c r="C87" s="32">
        <f>SUM(C82:C86)</f>
        <v>565</v>
      </c>
      <c r="D87" s="33">
        <f t="shared" ref="D87:G87" si="3">SUM(D82:D86)</f>
        <v>22.000000000000004</v>
      </c>
      <c r="E87" s="33">
        <f t="shared" si="3"/>
        <v>25</v>
      </c>
      <c r="F87" s="32">
        <f t="shared" si="3"/>
        <v>83.5</v>
      </c>
      <c r="G87" s="32">
        <f t="shared" si="3"/>
        <v>650</v>
      </c>
      <c r="H87" s="45"/>
      <c r="I87" s="19"/>
      <c r="J87" s="97"/>
      <c r="K87" s="19"/>
      <c r="L87" s="19"/>
      <c r="M87" s="19"/>
      <c r="N87" s="19"/>
    </row>
    <row r="88" spans="1:14" ht="18.899999999999999" customHeight="1" x14ac:dyDescent="0.3">
      <c r="A88" s="21" t="s">
        <v>146</v>
      </c>
      <c r="B88" s="14" t="s">
        <v>147</v>
      </c>
      <c r="C88" s="21">
        <v>200</v>
      </c>
      <c r="D88" s="21">
        <v>5.8</v>
      </c>
      <c r="E88" s="81">
        <v>6.4</v>
      </c>
      <c r="F88" s="21">
        <v>22.8</v>
      </c>
      <c r="G88" s="21">
        <v>176</v>
      </c>
      <c r="H88" s="6" t="s">
        <v>48</v>
      </c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40"/>
      <c r="B89" s="31" t="s">
        <v>148</v>
      </c>
      <c r="C89" s="32">
        <f>SUM(C88)</f>
        <v>200</v>
      </c>
      <c r="D89" s="32">
        <f>SUM(D88)</f>
        <v>5.8</v>
      </c>
      <c r="E89" s="32">
        <f>SUM(E88)</f>
        <v>6.4</v>
      </c>
      <c r="F89" s="32">
        <f>SUM(F88)</f>
        <v>22.8</v>
      </c>
      <c r="G89" s="32">
        <f>SUM(G88)</f>
        <v>176</v>
      </c>
      <c r="H89" s="37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40"/>
      <c r="B90" s="41" t="s">
        <v>51</v>
      </c>
      <c r="C90" s="32"/>
      <c r="D90" s="34">
        <f>D70+D78+D81+D87+D89</f>
        <v>99.399999999999991</v>
      </c>
      <c r="E90" s="34">
        <f>E70+E78+E81+E87+E89</f>
        <v>99.300000000000011</v>
      </c>
      <c r="F90" s="34">
        <f>F70+F78+F81+F87+F89</f>
        <v>378.20000000000005</v>
      </c>
      <c r="G90" s="33">
        <f>G70+G78+G81+G87+G89</f>
        <v>2815</v>
      </c>
      <c r="H90" s="37"/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29" t="s">
        <v>57</v>
      </c>
      <c r="B91" s="5"/>
      <c r="C91" s="17"/>
      <c r="D91" s="17"/>
      <c r="E91" s="17"/>
      <c r="F91" s="17"/>
      <c r="G91" s="17"/>
      <c r="H91" s="4"/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09" t="s">
        <v>42</v>
      </c>
      <c r="B92" s="7" t="s">
        <v>182</v>
      </c>
      <c r="C92" s="6">
        <v>250</v>
      </c>
      <c r="D92" s="9">
        <v>9</v>
      </c>
      <c r="E92" s="8">
        <v>10.8</v>
      </c>
      <c r="F92" s="8">
        <v>41.5</v>
      </c>
      <c r="G92" s="9">
        <v>301</v>
      </c>
      <c r="H92" s="13" t="s">
        <v>82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0"/>
      <c r="B93" s="10" t="s">
        <v>1</v>
      </c>
      <c r="C93" s="6">
        <v>30</v>
      </c>
      <c r="D93" s="6">
        <v>7.7</v>
      </c>
      <c r="E93" s="6">
        <v>7.5</v>
      </c>
      <c r="F93" s="9">
        <v>0</v>
      </c>
      <c r="G93" s="9">
        <v>97</v>
      </c>
      <c r="H93" s="6" t="s">
        <v>83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0"/>
      <c r="B94" s="10" t="s">
        <v>0</v>
      </c>
      <c r="C94" s="6">
        <v>40</v>
      </c>
      <c r="D94" s="9">
        <v>3</v>
      </c>
      <c r="E94" s="8">
        <v>1.8</v>
      </c>
      <c r="F94" s="8">
        <v>20.6</v>
      </c>
      <c r="G94" s="9">
        <v>112</v>
      </c>
      <c r="H94" s="6" t="s">
        <v>48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10"/>
      <c r="B95" s="10" t="s">
        <v>8</v>
      </c>
      <c r="C95" s="6">
        <v>205</v>
      </c>
      <c r="D95" s="8">
        <v>0.1</v>
      </c>
      <c r="E95" s="9">
        <v>0</v>
      </c>
      <c r="F95" s="9">
        <v>10</v>
      </c>
      <c r="G95" s="9">
        <v>40</v>
      </c>
      <c r="H95" s="13" t="s">
        <v>98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0"/>
      <c r="B96" s="10" t="s">
        <v>9</v>
      </c>
      <c r="C96" s="6">
        <v>100</v>
      </c>
      <c r="D96" s="8">
        <v>0.2</v>
      </c>
      <c r="E96" s="8">
        <v>0.2</v>
      </c>
      <c r="F96" s="9">
        <v>16</v>
      </c>
      <c r="G96" s="9">
        <v>68</v>
      </c>
      <c r="H96" s="6" t="s">
        <v>48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30"/>
      <c r="B97" s="31" t="s">
        <v>44</v>
      </c>
      <c r="C97" s="32">
        <f>SUM(C92:C96)</f>
        <v>625</v>
      </c>
      <c r="D97" s="33">
        <f>SUM(D92:D96)</f>
        <v>20</v>
      </c>
      <c r="E97" s="32">
        <f>SUM(E92:E96)</f>
        <v>20.3</v>
      </c>
      <c r="F97" s="34">
        <f>SUM(F92:F96)</f>
        <v>88.1</v>
      </c>
      <c r="G97" s="32">
        <f>SUM(G92:G96)</f>
        <v>618</v>
      </c>
      <c r="H97" s="45"/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12" t="s">
        <v>41</v>
      </c>
      <c r="B98" s="10" t="s">
        <v>183</v>
      </c>
      <c r="C98" s="6">
        <v>100</v>
      </c>
      <c r="D98" s="8">
        <v>2.5</v>
      </c>
      <c r="E98" s="8">
        <v>7.5</v>
      </c>
      <c r="F98" s="8">
        <v>12.5</v>
      </c>
      <c r="G98" s="9">
        <v>129</v>
      </c>
      <c r="H98" s="46" t="s">
        <v>191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13"/>
      <c r="B99" s="10" t="s">
        <v>60</v>
      </c>
      <c r="C99" s="6">
        <v>250</v>
      </c>
      <c r="D99" s="8">
        <v>5.9</v>
      </c>
      <c r="E99" s="8">
        <v>6.5</v>
      </c>
      <c r="F99" s="8">
        <v>24.4</v>
      </c>
      <c r="G99" s="9">
        <v>184</v>
      </c>
      <c r="H99" s="13" t="s">
        <v>105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13"/>
      <c r="B100" s="10" t="s">
        <v>108</v>
      </c>
      <c r="C100" s="15">
        <v>100</v>
      </c>
      <c r="D100" s="8">
        <v>14.2</v>
      </c>
      <c r="E100" s="8">
        <v>8.1999999999999993</v>
      </c>
      <c r="F100" s="8">
        <v>6.9</v>
      </c>
      <c r="G100" s="9">
        <v>160</v>
      </c>
      <c r="H100" s="46" t="s">
        <v>107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3"/>
      <c r="B101" s="10" t="s">
        <v>16</v>
      </c>
      <c r="C101" s="6">
        <v>180</v>
      </c>
      <c r="D101" s="8">
        <v>3.7</v>
      </c>
      <c r="E101" s="8">
        <v>6.5</v>
      </c>
      <c r="F101" s="8">
        <v>24.4</v>
      </c>
      <c r="G101" s="9">
        <v>175</v>
      </c>
      <c r="H101" s="13" t="s">
        <v>111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3"/>
      <c r="B102" s="10" t="s">
        <v>17</v>
      </c>
      <c r="C102" s="6">
        <v>200</v>
      </c>
      <c r="D102" s="8">
        <v>0.2</v>
      </c>
      <c r="E102" s="8">
        <v>0.1</v>
      </c>
      <c r="F102" s="9">
        <v>32</v>
      </c>
      <c r="G102" s="9">
        <v>132</v>
      </c>
      <c r="H102" s="13" t="s">
        <v>112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113"/>
      <c r="B103" s="10" t="s">
        <v>47</v>
      </c>
      <c r="C103" s="6">
        <v>40</v>
      </c>
      <c r="D103" s="8">
        <v>2.6</v>
      </c>
      <c r="E103" s="8">
        <v>0.6</v>
      </c>
      <c r="F103" s="8">
        <v>13.4</v>
      </c>
      <c r="G103" s="9">
        <v>70</v>
      </c>
      <c r="H103" s="6" t="s">
        <v>48</v>
      </c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114"/>
      <c r="B104" s="10" t="s">
        <v>0</v>
      </c>
      <c r="C104" s="6">
        <v>20</v>
      </c>
      <c r="D104" s="8">
        <v>1.5</v>
      </c>
      <c r="E104" s="8">
        <v>0.9</v>
      </c>
      <c r="F104" s="8">
        <v>10.3</v>
      </c>
      <c r="G104" s="9">
        <v>56</v>
      </c>
      <c r="H104" s="13" t="s">
        <v>48</v>
      </c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35"/>
      <c r="B105" s="31" t="s">
        <v>45</v>
      </c>
      <c r="C105" s="32">
        <f>SUM(C98:C104)</f>
        <v>890</v>
      </c>
      <c r="D105" s="32">
        <f>SUM(D98:D104)</f>
        <v>30.6</v>
      </c>
      <c r="E105" s="32">
        <f>SUM(E98:E104)</f>
        <v>30.3</v>
      </c>
      <c r="F105" s="32">
        <f>SUM(F98:F104)</f>
        <v>123.89999999999999</v>
      </c>
      <c r="G105" s="32">
        <f>SUM(G98:G104)</f>
        <v>906</v>
      </c>
      <c r="H105" s="45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09" t="str">
        <f>A79</f>
        <v>полдник</v>
      </c>
      <c r="B106" s="10" t="s">
        <v>6</v>
      </c>
      <c r="C106" s="6">
        <v>200</v>
      </c>
      <c r="D106" s="9">
        <v>0</v>
      </c>
      <c r="E106" s="9">
        <v>0</v>
      </c>
      <c r="F106" s="9">
        <v>23</v>
      </c>
      <c r="G106" s="9">
        <v>92</v>
      </c>
      <c r="H106" s="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1"/>
      <c r="B107" s="10" t="s">
        <v>7</v>
      </c>
      <c r="C107" s="6">
        <v>100</v>
      </c>
      <c r="D107" s="22">
        <v>12.8</v>
      </c>
      <c r="E107" s="23">
        <v>13</v>
      </c>
      <c r="F107" s="22">
        <v>32.4</v>
      </c>
      <c r="G107" s="23">
        <v>302</v>
      </c>
      <c r="H107" s="46" t="s">
        <v>48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35"/>
      <c r="B108" s="31" t="s">
        <v>46</v>
      </c>
      <c r="C108" s="32">
        <f>SUM(C106:C107)</f>
        <v>300</v>
      </c>
      <c r="D108" s="38">
        <f>SUM(D106:D107)</f>
        <v>12.8</v>
      </c>
      <c r="E108" s="39">
        <f>SUM(E106:E107)</f>
        <v>13</v>
      </c>
      <c r="F108" s="38">
        <f>SUM(F106:F107)</f>
        <v>55.4</v>
      </c>
      <c r="G108" s="39">
        <f>SUM(G106:G107)</f>
        <v>394</v>
      </c>
      <c r="H108" s="45"/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06" t="s">
        <v>141</v>
      </c>
      <c r="B109" s="10" t="s">
        <v>39</v>
      </c>
      <c r="C109" s="6">
        <v>60</v>
      </c>
      <c r="D109" s="8">
        <v>0.7</v>
      </c>
      <c r="E109" s="8">
        <v>0.2</v>
      </c>
      <c r="F109" s="8">
        <v>3.5</v>
      </c>
      <c r="G109" s="9">
        <v>19</v>
      </c>
      <c r="H109" s="13" t="s">
        <v>93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07"/>
      <c r="B110" s="14" t="s">
        <v>152</v>
      </c>
      <c r="C110" s="21">
        <v>150</v>
      </c>
      <c r="D110" s="22">
        <v>8.3000000000000007</v>
      </c>
      <c r="E110" s="22">
        <v>13.2</v>
      </c>
      <c r="F110" s="22">
        <v>10.199999999999999</v>
      </c>
      <c r="G110" s="23">
        <v>190</v>
      </c>
      <c r="H110" s="46" t="s">
        <v>153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07"/>
      <c r="B111" s="14" t="s">
        <v>13</v>
      </c>
      <c r="C111" s="21">
        <v>200</v>
      </c>
      <c r="D111" s="22">
        <v>13.4</v>
      </c>
      <c r="E111" s="22">
        <v>8.8000000000000007</v>
      </c>
      <c r="F111" s="22">
        <v>58.8</v>
      </c>
      <c r="G111" s="23">
        <v>374</v>
      </c>
      <c r="H111" s="13" t="s">
        <v>90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07"/>
      <c r="B112" s="14" t="s">
        <v>149</v>
      </c>
      <c r="C112" s="21">
        <v>200</v>
      </c>
      <c r="D112" s="22">
        <v>0.1</v>
      </c>
      <c r="E112" s="23">
        <v>0</v>
      </c>
      <c r="F112" s="23">
        <v>10</v>
      </c>
      <c r="G112" s="72">
        <v>40</v>
      </c>
      <c r="H112" s="70" t="s">
        <v>150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08"/>
      <c r="B113" s="10" t="s">
        <v>47</v>
      </c>
      <c r="C113" s="6">
        <v>40</v>
      </c>
      <c r="D113" s="8">
        <v>2.6</v>
      </c>
      <c r="E113" s="8">
        <v>0.6</v>
      </c>
      <c r="F113" s="8">
        <v>13.4</v>
      </c>
      <c r="G113" s="9">
        <v>70</v>
      </c>
      <c r="H113" s="6" t="s">
        <v>48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35"/>
      <c r="B114" s="31" t="s">
        <v>145</v>
      </c>
      <c r="C114" s="32">
        <f>SUM(C109:C113)</f>
        <v>650</v>
      </c>
      <c r="D114" s="32">
        <f t="shared" ref="D114:G114" si="4">SUM(D109:D113)</f>
        <v>25.1</v>
      </c>
      <c r="E114" s="32">
        <f t="shared" si="4"/>
        <v>22.8</v>
      </c>
      <c r="F114" s="32">
        <f t="shared" si="4"/>
        <v>95.9</v>
      </c>
      <c r="G114" s="32">
        <f t="shared" si="4"/>
        <v>693</v>
      </c>
      <c r="H114" s="45"/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21" t="s">
        <v>146</v>
      </c>
      <c r="B115" s="14" t="s">
        <v>147</v>
      </c>
      <c r="C115" s="21">
        <v>200</v>
      </c>
      <c r="D115" s="21">
        <v>5.8</v>
      </c>
      <c r="E115" s="81">
        <v>6.4</v>
      </c>
      <c r="F115" s="21">
        <v>22.8</v>
      </c>
      <c r="G115" s="21">
        <v>176</v>
      </c>
      <c r="H115" s="6" t="s">
        <v>48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40"/>
      <c r="B116" s="31" t="s">
        <v>148</v>
      </c>
      <c r="C116" s="32">
        <f>SUM(C115)</f>
        <v>200</v>
      </c>
      <c r="D116" s="32">
        <f>SUM(D115)</f>
        <v>5.8</v>
      </c>
      <c r="E116" s="32">
        <f>SUM(E115)</f>
        <v>6.4</v>
      </c>
      <c r="F116" s="32">
        <f>SUM(F115)</f>
        <v>22.8</v>
      </c>
      <c r="G116" s="32">
        <f>SUM(G115)</f>
        <v>176</v>
      </c>
      <c r="H116" s="37"/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40"/>
      <c r="B117" s="41" t="s">
        <v>51</v>
      </c>
      <c r="C117" s="32"/>
      <c r="D117" s="38">
        <f>D97+D105+D108+D114+D116</f>
        <v>94.3</v>
      </c>
      <c r="E117" s="38">
        <f>E97+E105+E108+E114+E116</f>
        <v>92.800000000000011</v>
      </c>
      <c r="F117" s="38">
        <f>F97+F105+F108+F114+F116</f>
        <v>386.09999999999997</v>
      </c>
      <c r="G117" s="39">
        <f>G97+G105+G108+G114+G116</f>
        <v>2787</v>
      </c>
      <c r="H117" s="45"/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29" t="s">
        <v>61</v>
      </c>
      <c r="B118" s="5"/>
      <c r="C118" s="17"/>
      <c r="D118" s="17"/>
      <c r="E118" s="17"/>
      <c r="F118" s="17"/>
      <c r="G118" s="17"/>
      <c r="H118" s="4"/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09" t="s">
        <v>42</v>
      </c>
      <c r="B119" s="7" t="s">
        <v>189</v>
      </c>
      <c r="C119" s="6">
        <v>250</v>
      </c>
      <c r="D119" s="8">
        <v>7.4</v>
      </c>
      <c r="E119" s="8">
        <v>9.8000000000000007</v>
      </c>
      <c r="F119" s="8">
        <v>44.4</v>
      </c>
      <c r="G119" s="9">
        <v>308</v>
      </c>
      <c r="H119" s="13" t="s">
        <v>82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0"/>
      <c r="B120" s="10" t="s">
        <v>21</v>
      </c>
      <c r="C120" s="6">
        <v>40</v>
      </c>
      <c r="D120" s="8">
        <v>4.8</v>
      </c>
      <c r="E120" s="9">
        <v>4</v>
      </c>
      <c r="F120" s="8">
        <v>0.3</v>
      </c>
      <c r="G120" s="9">
        <v>57</v>
      </c>
      <c r="H120" s="6" t="s">
        <v>92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0"/>
      <c r="B121" s="10" t="s">
        <v>20</v>
      </c>
      <c r="C121" s="6">
        <v>30</v>
      </c>
      <c r="D121" s="8">
        <v>3.3</v>
      </c>
      <c r="E121" s="8">
        <v>7.2</v>
      </c>
      <c r="F121" s="8">
        <v>10.8</v>
      </c>
      <c r="G121" s="9">
        <v>122</v>
      </c>
      <c r="H121" s="6" t="s">
        <v>91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10"/>
      <c r="B122" s="10" t="s">
        <v>2</v>
      </c>
      <c r="C122" s="6">
        <v>200</v>
      </c>
      <c r="D122" s="8">
        <v>3.6</v>
      </c>
      <c r="E122" s="8">
        <v>3.3</v>
      </c>
      <c r="F122" s="23">
        <v>15</v>
      </c>
      <c r="G122" s="9">
        <v>106</v>
      </c>
      <c r="H122" s="11" t="s">
        <v>84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0"/>
      <c r="B123" s="10" t="s">
        <v>0</v>
      </c>
      <c r="C123" s="6">
        <v>20</v>
      </c>
      <c r="D123" s="8">
        <v>1.5</v>
      </c>
      <c r="E123" s="8">
        <v>0.9</v>
      </c>
      <c r="F123" s="8">
        <v>10.3</v>
      </c>
      <c r="G123" s="9">
        <v>56</v>
      </c>
      <c r="H123" s="6" t="s">
        <v>48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110"/>
      <c r="B124" s="10" t="s">
        <v>9</v>
      </c>
      <c r="C124" s="6">
        <v>100</v>
      </c>
      <c r="D124" s="8">
        <v>0.2</v>
      </c>
      <c r="E124" s="8">
        <v>0.2</v>
      </c>
      <c r="F124" s="9">
        <v>16</v>
      </c>
      <c r="G124" s="9">
        <v>68</v>
      </c>
      <c r="H124" s="6" t="s">
        <v>48</v>
      </c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30"/>
      <c r="B125" s="31" t="s">
        <v>44</v>
      </c>
      <c r="C125" s="32">
        <f>SUM(C119:C124)</f>
        <v>640</v>
      </c>
      <c r="D125" s="34">
        <f>SUM(D119:D124)</f>
        <v>20.8</v>
      </c>
      <c r="E125" s="34">
        <f>SUM(E119:E124)</f>
        <v>25.4</v>
      </c>
      <c r="F125" s="34">
        <f>SUM(F119:F124)</f>
        <v>96.8</v>
      </c>
      <c r="G125" s="33">
        <f>SUM(G119:G124)</f>
        <v>717</v>
      </c>
      <c r="H125" s="45"/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06" t="s">
        <v>41</v>
      </c>
      <c r="B126" s="10" t="s">
        <v>53</v>
      </c>
      <c r="C126" s="6">
        <v>100</v>
      </c>
      <c r="D126" s="8">
        <v>2.8</v>
      </c>
      <c r="E126" s="8">
        <v>0.3</v>
      </c>
      <c r="F126" s="9">
        <v>10</v>
      </c>
      <c r="G126" s="9">
        <v>53</v>
      </c>
      <c r="H126" s="13" t="s">
        <v>85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07"/>
      <c r="B127" s="14" t="s">
        <v>184</v>
      </c>
      <c r="C127" s="21">
        <v>250</v>
      </c>
      <c r="D127" s="22">
        <v>9.5</v>
      </c>
      <c r="E127" s="22">
        <v>7.9</v>
      </c>
      <c r="F127" s="22">
        <v>22.5</v>
      </c>
      <c r="G127" s="23">
        <v>209</v>
      </c>
      <c r="H127" s="13" t="s">
        <v>114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07"/>
      <c r="B128" s="10" t="s">
        <v>142</v>
      </c>
      <c r="C128" s="6">
        <v>250</v>
      </c>
      <c r="D128" s="8">
        <v>14.9</v>
      </c>
      <c r="E128" s="8">
        <v>17.3</v>
      </c>
      <c r="F128" s="8">
        <v>46.8</v>
      </c>
      <c r="G128" s="9">
        <v>410</v>
      </c>
      <c r="H128" s="13" t="s">
        <v>115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07"/>
      <c r="B129" s="10" t="s">
        <v>5</v>
      </c>
      <c r="C129" s="6">
        <v>200</v>
      </c>
      <c r="D129" s="22">
        <v>0.2</v>
      </c>
      <c r="E129" s="22">
        <v>0.1</v>
      </c>
      <c r="F129" s="23">
        <v>28</v>
      </c>
      <c r="G129" s="23">
        <v>117</v>
      </c>
      <c r="H129" s="13" t="s">
        <v>89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07"/>
      <c r="B130" s="10" t="s">
        <v>47</v>
      </c>
      <c r="C130" s="6">
        <v>40</v>
      </c>
      <c r="D130" s="8">
        <v>2.6</v>
      </c>
      <c r="E130" s="8">
        <v>0.6</v>
      </c>
      <c r="F130" s="8">
        <v>13.4</v>
      </c>
      <c r="G130" s="9">
        <v>70</v>
      </c>
      <c r="H130" s="6" t="s">
        <v>48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08"/>
      <c r="B131" s="10" t="s">
        <v>0</v>
      </c>
      <c r="C131" s="6">
        <v>20</v>
      </c>
      <c r="D131" s="8">
        <v>1.5</v>
      </c>
      <c r="E131" s="8">
        <v>0.9</v>
      </c>
      <c r="F131" s="8">
        <v>10.3</v>
      </c>
      <c r="G131" s="9">
        <v>56</v>
      </c>
      <c r="H131" s="13" t="s">
        <v>48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50"/>
      <c r="B132" s="31" t="s">
        <v>45</v>
      </c>
      <c r="C132" s="32">
        <f>SUM(C126:C131)</f>
        <v>860</v>
      </c>
      <c r="D132" s="34">
        <f>SUM(D126:D131)</f>
        <v>31.500000000000004</v>
      </c>
      <c r="E132" s="34">
        <f>SUM(E126:E131)</f>
        <v>27.1</v>
      </c>
      <c r="F132" s="33">
        <f>SUM(F126:F131)</f>
        <v>131</v>
      </c>
      <c r="G132" s="33">
        <f>SUM(G126:G131)</f>
        <v>915</v>
      </c>
      <c r="H132" s="45"/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09" t="str">
        <f t="shared" ref="A133:G133" si="5">A106</f>
        <v>полдник</v>
      </c>
      <c r="B133" s="10" t="str">
        <f t="shared" si="5"/>
        <v>Сок в индивидуальной упаковке</v>
      </c>
      <c r="C133" s="6">
        <f t="shared" si="5"/>
        <v>200</v>
      </c>
      <c r="D133" s="9">
        <f t="shared" si="5"/>
        <v>0</v>
      </c>
      <c r="E133" s="9">
        <f t="shared" si="5"/>
        <v>0</v>
      </c>
      <c r="F133" s="9">
        <f t="shared" si="5"/>
        <v>23</v>
      </c>
      <c r="G133" s="9">
        <f t="shared" si="5"/>
        <v>92</v>
      </c>
      <c r="H133" s="13" t="s">
        <v>48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1"/>
      <c r="B134" s="10" t="str">
        <f t="shared" ref="B134:G134" si="6">B107</f>
        <v xml:space="preserve">Выпечное изделие </v>
      </c>
      <c r="C134" s="6">
        <f t="shared" si="6"/>
        <v>100</v>
      </c>
      <c r="D134" s="8">
        <f t="shared" si="6"/>
        <v>12.8</v>
      </c>
      <c r="E134" s="9">
        <f t="shared" si="6"/>
        <v>13</v>
      </c>
      <c r="F134" s="8">
        <f t="shared" si="6"/>
        <v>32.4</v>
      </c>
      <c r="G134" s="9">
        <f t="shared" si="6"/>
        <v>302</v>
      </c>
      <c r="H134" s="46" t="s">
        <v>48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35"/>
      <c r="B135" s="31" t="s">
        <v>46</v>
      </c>
      <c r="C135" s="32">
        <f>SUM(C133:C134)</f>
        <v>300</v>
      </c>
      <c r="D135" s="32">
        <f>SUM(D133:D134)</f>
        <v>12.8</v>
      </c>
      <c r="E135" s="32">
        <f>SUM(E133:E134)</f>
        <v>13</v>
      </c>
      <c r="F135" s="32">
        <f>SUM(F133:F134)</f>
        <v>55.4</v>
      </c>
      <c r="G135" s="32">
        <f>SUM(G133:G134)</f>
        <v>394</v>
      </c>
      <c r="H135" s="45"/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06" t="s">
        <v>141</v>
      </c>
      <c r="B136" s="20" t="s">
        <v>50</v>
      </c>
      <c r="C136" s="6">
        <v>60</v>
      </c>
      <c r="D136" s="8">
        <v>0.5</v>
      </c>
      <c r="E136" s="8">
        <v>0.1</v>
      </c>
      <c r="F136" s="8">
        <v>2.1</v>
      </c>
      <c r="G136" s="9">
        <v>11</v>
      </c>
      <c r="H136" s="13" t="s">
        <v>99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07"/>
      <c r="B137" s="16" t="s">
        <v>109</v>
      </c>
      <c r="C137" s="6">
        <v>100</v>
      </c>
      <c r="D137" s="22">
        <v>15.8</v>
      </c>
      <c r="E137" s="22">
        <v>14.3</v>
      </c>
      <c r="F137" s="22">
        <v>16.8</v>
      </c>
      <c r="G137" s="23">
        <v>284</v>
      </c>
      <c r="H137" s="13" t="s">
        <v>87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07"/>
      <c r="B138" s="14" t="s">
        <v>55</v>
      </c>
      <c r="C138" s="21">
        <v>200</v>
      </c>
      <c r="D138" s="22">
        <v>7.2</v>
      </c>
      <c r="E138" s="22">
        <v>6.4</v>
      </c>
      <c r="F138" s="22">
        <v>42.6</v>
      </c>
      <c r="G138" s="23">
        <v>258</v>
      </c>
      <c r="H138" s="13" t="s">
        <v>102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7"/>
      <c r="B139" s="10" t="s">
        <v>181</v>
      </c>
      <c r="C139" s="6">
        <v>200</v>
      </c>
      <c r="D139" s="8">
        <v>0.1</v>
      </c>
      <c r="E139" s="9">
        <v>0</v>
      </c>
      <c r="F139" s="9">
        <v>10</v>
      </c>
      <c r="G139" s="9">
        <v>40</v>
      </c>
      <c r="H139" s="13" t="s">
        <v>113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08"/>
      <c r="B140" s="10" t="s">
        <v>47</v>
      </c>
      <c r="C140" s="6">
        <v>40</v>
      </c>
      <c r="D140" s="8">
        <v>2.6</v>
      </c>
      <c r="E140" s="8">
        <v>0.6</v>
      </c>
      <c r="F140" s="8">
        <v>13.4</v>
      </c>
      <c r="G140" s="9">
        <v>70</v>
      </c>
      <c r="H140" s="6" t="s">
        <v>48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40"/>
      <c r="B141" s="31" t="s">
        <v>145</v>
      </c>
      <c r="C141" s="39">
        <f>SUM(C136:C140)</f>
        <v>600</v>
      </c>
      <c r="D141" s="38">
        <f t="shared" ref="D141:G141" si="7">SUM(D136:D140)</f>
        <v>26.200000000000003</v>
      </c>
      <c r="E141" s="38">
        <f t="shared" si="7"/>
        <v>21.400000000000002</v>
      </c>
      <c r="F141" s="38">
        <f t="shared" si="7"/>
        <v>84.9</v>
      </c>
      <c r="G141" s="39">
        <f t="shared" si="7"/>
        <v>663</v>
      </c>
      <c r="H141" s="45"/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21" t="s">
        <v>146</v>
      </c>
      <c r="B142" s="14" t="s">
        <v>147</v>
      </c>
      <c r="C142" s="21">
        <v>200</v>
      </c>
      <c r="D142" s="21">
        <v>5.8</v>
      </c>
      <c r="E142" s="81">
        <v>6.4</v>
      </c>
      <c r="F142" s="21">
        <v>22.8</v>
      </c>
      <c r="G142" s="21">
        <v>176</v>
      </c>
      <c r="H142" s="6" t="s">
        <v>48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40"/>
      <c r="B143" s="31" t="s">
        <v>148</v>
      </c>
      <c r="C143" s="32">
        <f>SUM(C142)</f>
        <v>200</v>
      </c>
      <c r="D143" s="32">
        <f>SUM(D142)</f>
        <v>5.8</v>
      </c>
      <c r="E143" s="32">
        <f>SUM(E142)</f>
        <v>6.4</v>
      </c>
      <c r="F143" s="32">
        <f>SUM(F142)</f>
        <v>22.8</v>
      </c>
      <c r="G143" s="32">
        <f>SUM(G142)</f>
        <v>176</v>
      </c>
      <c r="H143" s="37"/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40"/>
      <c r="B144" s="41" t="s">
        <v>51</v>
      </c>
      <c r="C144" s="32"/>
      <c r="D144" s="34">
        <f>D125+D132+D135+D141+D143</f>
        <v>97.100000000000009</v>
      </c>
      <c r="E144" s="34">
        <f>E125+E132+E135+E141+E143</f>
        <v>93.300000000000011</v>
      </c>
      <c r="F144" s="33">
        <f>F125+F132+F135+F141+F143</f>
        <v>390.90000000000003</v>
      </c>
      <c r="G144" s="33">
        <f>G125+G132+G135+G141+G143</f>
        <v>2865</v>
      </c>
      <c r="H144" s="37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29" t="s">
        <v>159</v>
      </c>
      <c r="B145" s="78"/>
      <c r="C145" s="66"/>
      <c r="D145" s="79"/>
      <c r="E145" s="79"/>
      <c r="F145" s="71"/>
      <c r="G145" s="71"/>
      <c r="H145" s="69"/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06" t="s">
        <v>42</v>
      </c>
      <c r="B146" s="80" t="s">
        <v>160</v>
      </c>
      <c r="C146" s="21">
        <v>200</v>
      </c>
      <c r="D146" s="81">
        <v>13.8</v>
      </c>
      <c r="E146" s="81">
        <v>17.2</v>
      </c>
      <c r="F146" s="72">
        <v>44</v>
      </c>
      <c r="G146" s="72">
        <v>393</v>
      </c>
      <c r="H146" s="46" t="s">
        <v>157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07"/>
      <c r="B147" s="10" t="s">
        <v>181</v>
      </c>
      <c r="C147" s="6">
        <v>200</v>
      </c>
      <c r="D147" s="8">
        <v>0.1</v>
      </c>
      <c r="E147" s="9">
        <v>0</v>
      </c>
      <c r="F147" s="9">
        <v>10</v>
      </c>
      <c r="G147" s="9">
        <v>40</v>
      </c>
      <c r="H147" s="13" t="s">
        <v>113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07"/>
      <c r="B148" s="4" t="s">
        <v>64</v>
      </c>
      <c r="C148" s="6">
        <v>115</v>
      </c>
      <c r="D148" s="6">
        <v>3.5</v>
      </c>
      <c r="E148" s="6">
        <v>3.7</v>
      </c>
      <c r="F148" s="8">
        <v>10.8</v>
      </c>
      <c r="G148" s="9">
        <v>83</v>
      </c>
      <c r="H148" s="13" t="s">
        <v>48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08"/>
      <c r="B149" s="10" t="s">
        <v>9</v>
      </c>
      <c r="C149" s="6">
        <v>150</v>
      </c>
      <c r="D149" s="8">
        <v>0.3</v>
      </c>
      <c r="E149" s="8">
        <v>0.3</v>
      </c>
      <c r="F149" s="9">
        <v>24</v>
      </c>
      <c r="G149" s="9">
        <v>100</v>
      </c>
      <c r="H149" s="6" t="s">
        <v>48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30"/>
      <c r="B150" s="31" t="s">
        <v>44</v>
      </c>
      <c r="C150" s="32">
        <f>SUM(C146:C149)</f>
        <v>665</v>
      </c>
      <c r="D150" s="32">
        <f>SUM(D146:D149)</f>
        <v>17.7</v>
      </c>
      <c r="E150" s="32">
        <f>SUM(E146:E149)</f>
        <v>21.2</v>
      </c>
      <c r="F150" s="32">
        <f>SUM(F146:F149)</f>
        <v>88.8</v>
      </c>
      <c r="G150" s="32">
        <f>SUM(G146:G149)</f>
        <v>616</v>
      </c>
      <c r="H150" s="94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32" t="s">
        <v>41</v>
      </c>
      <c r="B151" s="10" t="s">
        <v>78</v>
      </c>
      <c r="C151" s="6">
        <v>100</v>
      </c>
      <c r="D151" s="8">
        <v>1.4</v>
      </c>
      <c r="E151" s="8">
        <v>8.1999999999999993</v>
      </c>
      <c r="F151" s="9">
        <v>10</v>
      </c>
      <c r="G151" s="9">
        <v>142</v>
      </c>
      <c r="H151" s="13" t="s">
        <v>122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33"/>
      <c r="B152" s="19" t="s">
        <v>194</v>
      </c>
      <c r="C152" s="21">
        <v>250</v>
      </c>
      <c r="D152" s="81">
        <v>9.8000000000000007</v>
      </c>
      <c r="E152" s="81">
        <v>5.0999999999999996</v>
      </c>
      <c r="F152" s="81">
        <v>15.5</v>
      </c>
      <c r="G152" s="72">
        <v>148</v>
      </c>
      <c r="H152" s="13" t="s">
        <v>193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33"/>
      <c r="B153" s="14" t="s">
        <v>127</v>
      </c>
      <c r="C153" s="6">
        <v>110</v>
      </c>
      <c r="D153" s="8">
        <v>14.6</v>
      </c>
      <c r="E153" s="8">
        <v>14.8</v>
      </c>
      <c r="F153" s="8">
        <v>14.1</v>
      </c>
      <c r="G153" s="9">
        <v>258</v>
      </c>
      <c r="H153" s="58" t="s">
        <v>131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33"/>
      <c r="B154" s="14" t="s">
        <v>13</v>
      </c>
      <c r="C154" s="21">
        <v>180</v>
      </c>
      <c r="D154" s="22">
        <v>10.1</v>
      </c>
      <c r="E154" s="22">
        <v>6.6</v>
      </c>
      <c r="F154" s="22">
        <v>44.2</v>
      </c>
      <c r="G154" s="23">
        <v>281</v>
      </c>
      <c r="H154" s="13" t="s">
        <v>90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33"/>
      <c r="B155" s="10" t="s">
        <v>79</v>
      </c>
      <c r="C155" s="6">
        <v>200</v>
      </c>
      <c r="D155" s="8">
        <v>0.5</v>
      </c>
      <c r="E155" s="8">
        <v>0.1</v>
      </c>
      <c r="F155" s="9">
        <v>32</v>
      </c>
      <c r="G155" s="9">
        <v>133</v>
      </c>
      <c r="H155" s="13" t="s">
        <v>96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33"/>
      <c r="B156" s="10" t="s">
        <v>47</v>
      </c>
      <c r="C156" s="6">
        <v>40</v>
      </c>
      <c r="D156" s="8">
        <v>2.6</v>
      </c>
      <c r="E156" s="8">
        <v>0.6</v>
      </c>
      <c r="F156" s="8">
        <v>13.4</v>
      </c>
      <c r="G156" s="9">
        <v>70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34"/>
      <c r="B157" s="10" t="s">
        <v>0</v>
      </c>
      <c r="C157" s="6">
        <v>20</v>
      </c>
      <c r="D157" s="8">
        <v>1.5</v>
      </c>
      <c r="E157" s="8">
        <v>0.9</v>
      </c>
      <c r="F157" s="8">
        <v>10.3</v>
      </c>
      <c r="G157" s="9">
        <v>56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50"/>
      <c r="B158" s="31" t="s">
        <v>45</v>
      </c>
      <c r="C158" s="32">
        <f>SUM(C151:C157)</f>
        <v>900</v>
      </c>
      <c r="D158" s="32">
        <f>SUM(D151:D157)</f>
        <v>40.5</v>
      </c>
      <c r="E158" s="34">
        <f>SUM(E151:E157)</f>
        <v>36.300000000000004</v>
      </c>
      <c r="F158" s="34">
        <f>SUM(F151:F157)</f>
        <v>139.50000000000003</v>
      </c>
      <c r="G158" s="32">
        <f>SUM(G151:G157)</f>
        <v>1088</v>
      </c>
      <c r="H158" s="37"/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09" t="str">
        <f>A133</f>
        <v>полдник</v>
      </c>
      <c r="B159" s="10" t="s">
        <v>177</v>
      </c>
      <c r="C159" s="6">
        <v>200</v>
      </c>
      <c r="D159" s="9">
        <v>6</v>
      </c>
      <c r="E159" s="9">
        <v>3</v>
      </c>
      <c r="F159" s="8">
        <v>19.600000000000001</v>
      </c>
      <c r="G159" s="9">
        <v>128</v>
      </c>
      <c r="H159" s="13" t="s">
        <v>48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1"/>
      <c r="B160" s="10" t="str">
        <f t="shared" ref="B160:H160" si="8">B107</f>
        <v xml:space="preserve">Выпечное изделие </v>
      </c>
      <c r="C160" s="44">
        <v>100</v>
      </c>
      <c r="D160" s="8">
        <f t="shared" si="8"/>
        <v>12.8</v>
      </c>
      <c r="E160" s="9">
        <f t="shared" si="8"/>
        <v>13</v>
      </c>
      <c r="F160" s="8">
        <f t="shared" si="8"/>
        <v>32.4</v>
      </c>
      <c r="G160" s="9">
        <f t="shared" si="8"/>
        <v>302</v>
      </c>
      <c r="H160" s="91" t="str">
        <f t="shared" si="8"/>
        <v>тк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35"/>
      <c r="B161" s="31" t="str">
        <f>B135</f>
        <v>итого за полдник:</v>
      </c>
      <c r="C161" s="32">
        <f>SUM(C159:C160)</f>
        <v>300</v>
      </c>
      <c r="D161" s="32">
        <f>SUM(D159:D160)</f>
        <v>18.8</v>
      </c>
      <c r="E161" s="34">
        <f>SUM(E159:E160)</f>
        <v>16</v>
      </c>
      <c r="F161" s="33">
        <f>SUM(F159:F160)</f>
        <v>52</v>
      </c>
      <c r="G161" s="32">
        <f>SUM(G159:G160)</f>
        <v>430</v>
      </c>
      <c r="H161" s="45"/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06" t="s">
        <v>141</v>
      </c>
      <c r="B162" s="10" t="s">
        <v>39</v>
      </c>
      <c r="C162" s="6">
        <v>60</v>
      </c>
      <c r="D162" s="8">
        <v>0.7</v>
      </c>
      <c r="E162" s="8">
        <v>0.2</v>
      </c>
      <c r="F162" s="8">
        <v>3.5</v>
      </c>
      <c r="G162" s="9">
        <v>19</v>
      </c>
      <c r="H162" s="13" t="s">
        <v>93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07"/>
      <c r="B163" s="14" t="s">
        <v>195</v>
      </c>
      <c r="C163" s="21">
        <v>300</v>
      </c>
      <c r="D163" s="21">
        <v>17.8</v>
      </c>
      <c r="E163" s="21">
        <v>19.100000000000001</v>
      </c>
      <c r="F163" s="81">
        <v>48.2</v>
      </c>
      <c r="G163" s="21">
        <v>444</v>
      </c>
      <c r="H163" s="13" t="s">
        <v>163</v>
      </c>
      <c r="I163" s="19"/>
      <c r="J163" s="60"/>
      <c r="K163" s="19"/>
      <c r="L163" s="19"/>
      <c r="M163" s="19"/>
      <c r="N163" s="19"/>
    </row>
    <row r="164" spans="1:14" ht="18.899999999999999" customHeight="1" x14ac:dyDescent="0.3">
      <c r="A164" s="107"/>
      <c r="B164" s="14" t="s">
        <v>149</v>
      </c>
      <c r="C164" s="21">
        <v>200</v>
      </c>
      <c r="D164" s="22">
        <v>0.1</v>
      </c>
      <c r="E164" s="23">
        <v>0</v>
      </c>
      <c r="F164" s="23">
        <v>10</v>
      </c>
      <c r="G164" s="72">
        <v>40</v>
      </c>
      <c r="H164" s="70" t="s">
        <v>150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108"/>
      <c r="B165" s="10" t="s">
        <v>47</v>
      </c>
      <c r="C165" s="6">
        <v>40</v>
      </c>
      <c r="D165" s="8">
        <v>2.6</v>
      </c>
      <c r="E165" s="8">
        <v>0.6</v>
      </c>
      <c r="F165" s="8">
        <v>13.4</v>
      </c>
      <c r="G165" s="9">
        <v>70</v>
      </c>
      <c r="H165" s="6" t="s">
        <v>48</v>
      </c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40"/>
      <c r="B166" s="31" t="s">
        <v>145</v>
      </c>
      <c r="C166" s="32">
        <f>SUM(C162:C165)</f>
        <v>600</v>
      </c>
      <c r="D166" s="32">
        <f t="shared" ref="D166:G166" si="9">SUM(D162:D165)</f>
        <v>21.200000000000003</v>
      </c>
      <c r="E166" s="32">
        <f t="shared" si="9"/>
        <v>19.900000000000002</v>
      </c>
      <c r="F166" s="32">
        <f t="shared" si="9"/>
        <v>75.100000000000009</v>
      </c>
      <c r="G166" s="32">
        <f t="shared" si="9"/>
        <v>573</v>
      </c>
      <c r="H166" s="37"/>
      <c r="I166" s="19"/>
      <c r="J166" s="97"/>
      <c r="K166" s="19"/>
      <c r="L166" s="19"/>
      <c r="M166" s="19"/>
      <c r="N166" s="19"/>
    </row>
    <row r="167" spans="1:14" ht="18.899999999999999" customHeight="1" x14ac:dyDescent="0.3">
      <c r="A167" s="21" t="s">
        <v>146</v>
      </c>
      <c r="B167" s="14" t="s">
        <v>147</v>
      </c>
      <c r="C167" s="21">
        <v>200</v>
      </c>
      <c r="D167" s="21">
        <v>5.8</v>
      </c>
      <c r="E167" s="81">
        <v>6.4</v>
      </c>
      <c r="F167" s="21">
        <v>22.8</v>
      </c>
      <c r="G167" s="21">
        <v>176</v>
      </c>
      <c r="H167" s="6" t="s">
        <v>48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40"/>
      <c r="B168" s="31" t="s">
        <v>148</v>
      </c>
      <c r="C168" s="32">
        <f>SUM(C167)</f>
        <v>200</v>
      </c>
      <c r="D168" s="32">
        <f>SUM(D167)</f>
        <v>5.8</v>
      </c>
      <c r="E168" s="32">
        <f>SUM(E167)</f>
        <v>6.4</v>
      </c>
      <c r="F168" s="32">
        <f>SUM(F167)</f>
        <v>22.8</v>
      </c>
      <c r="G168" s="32">
        <f>SUM(G167)</f>
        <v>176</v>
      </c>
      <c r="H168" s="37"/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40"/>
      <c r="B169" s="41" t="s">
        <v>51</v>
      </c>
      <c r="C169" s="32"/>
      <c r="D169" s="33">
        <f>D150+D158+D161+D166+D168</f>
        <v>104</v>
      </c>
      <c r="E169" s="34">
        <f>E150+E158+E161+E166+E168</f>
        <v>99.800000000000011</v>
      </c>
      <c r="F169" s="34">
        <f>F150+F158+F161+F166+F168</f>
        <v>378.20000000000005</v>
      </c>
      <c r="G169" s="32">
        <f>G150+G158+G161+G166+G168</f>
        <v>2883</v>
      </c>
      <c r="H169" s="37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29" t="s">
        <v>165</v>
      </c>
      <c r="B170" s="78"/>
      <c r="C170" s="66"/>
      <c r="D170" s="71"/>
      <c r="E170" s="66"/>
      <c r="F170" s="66"/>
      <c r="G170" s="66"/>
      <c r="H170" s="69"/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6" t="s">
        <v>42</v>
      </c>
      <c r="B171" s="7" t="s">
        <v>161</v>
      </c>
      <c r="C171" s="6">
        <v>200</v>
      </c>
      <c r="D171" s="8">
        <v>26.7</v>
      </c>
      <c r="E171" s="8">
        <v>23.5</v>
      </c>
      <c r="F171" s="8">
        <v>40.9</v>
      </c>
      <c r="G171" s="9">
        <v>490</v>
      </c>
      <c r="H171" s="13" t="s">
        <v>97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7"/>
      <c r="B172" s="10" t="s">
        <v>8</v>
      </c>
      <c r="C172" s="6">
        <v>205</v>
      </c>
      <c r="D172" s="8">
        <v>0.1</v>
      </c>
      <c r="E172" s="9">
        <v>0</v>
      </c>
      <c r="F172" s="9">
        <v>10</v>
      </c>
      <c r="G172" s="9">
        <v>40</v>
      </c>
      <c r="H172" s="13" t="s">
        <v>98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07"/>
      <c r="B173" s="7" t="s">
        <v>200</v>
      </c>
      <c r="C173" s="6">
        <v>20</v>
      </c>
      <c r="D173" s="8">
        <v>0.4</v>
      </c>
      <c r="E173" s="8">
        <v>1.6</v>
      </c>
      <c r="F173" s="9">
        <v>19</v>
      </c>
      <c r="G173" s="9">
        <v>94</v>
      </c>
      <c r="H173" s="13" t="s">
        <v>48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8"/>
      <c r="B174" s="10" t="s">
        <v>9</v>
      </c>
      <c r="C174" s="6">
        <v>150</v>
      </c>
      <c r="D174" s="6">
        <v>0.3</v>
      </c>
      <c r="E174" s="6">
        <v>0.3</v>
      </c>
      <c r="F174" s="9">
        <v>24</v>
      </c>
      <c r="G174" s="9">
        <v>102</v>
      </c>
      <c r="H174" s="13" t="s">
        <v>48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30"/>
      <c r="B175" s="31" t="s">
        <v>44</v>
      </c>
      <c r="C175" s="32">
        <f>SUM(C171:C174)</f>
        <v>575</v>
      </c>
      <c r="D175" s="32">
        <f>SUM(D171:D174)</f>
        <v>27.5</v>
      </c>
      <c r="E175" s="32">
        <f>SUM(E171:E174)</f>
        <v>25.400000000000002</v>
      </c>
      <c r="F175" s="32">
        <f>SUM(F171:F174)</f>
        <v>93.9</v>
      </c>
      <c r="G175" s="32">
        <f>SUM(G171:G174)</f>
        <v>726</v>
      </c>
      <c r="H175" s="37"/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32" t="s">
        <v>41</v>
      </c>
      <c r="B176" s="20" t="s">
        <v>50</v>
      </c>
      <c r="C176" s="6">
        <v>100</v>
      </c>
      <c r="D176" s="8">
        <v>0.8</v>
      </c>
      <c r="E176" s="8">
        <v>0.1</v>
      </c>
      <c r="F176" s="8">
        <v>3.5</v>
      </c>
      <c r="G176" s="9">
        <v>18</v>
      </c>
      <c r="H176" s="13" t="s">
        <v>99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133"/>
      <c r="B177" s="14" t="s">
        <v>171</v>
      </c>
      <c r="C177" s="21">
        <v>250</v>
      </c>
      <c r="D177" s="22">
        <v>3.6</v>
      </c>
      <c r="E177" s="22">
        <v>4.8</v>
      </c>
      <c r="F177" s="22">
        <v>21.9</v>
      </c>
      <c r="G177" s="23">
        <v>146</v>
      </c>
      <c r="H177" s="13" t="s">
        <v>170</v>
      </c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33"/>
      <c r="B178" s="16" t="s">
        <v>140</v>
      </c>
      <c r="C178" s="6">
        <v>100</v>
      </c>
      <c r="D178" s="8">
        <v>13.5</v>
      </c>
      <c r="E178" s="8">
        <v>16.7</v>
      </c>
      <c r="F178" s="8">
        <v>3.9</v>
      </c>
      <c r="G178" s="9">
        <v>218</v>
      </c>
      <c r="H178" s="13" t="s">
        <v>95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33"/>
      <c r="B179" s="14" t="s">
        <v>55</v>
      </c>
      <c r="C179" s="21">
        <v>180</v>
      </c>
      <c r="D179" s="22">
        <v>6.5</v>
      </c>
      <c r="E179" s="22">
        <v>5.8</v>
      </c>
      <c r="F179" s="22">
        <v>39.799999999999997</v>
      </c>
      <c r="G179" s="23">
        <v>233</v>
      </c>
      <c r="H179" s="13" t="s">
        <v>102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33"/>
      <c r="B180" s="10" t="s">
        <v>10</v>
      </c>
      <c r="C180" s="6">
        <v>200</v>
      </c>
      <c r="D180" s="8">
        <v>0.5</v>
      </c>
      <c r="E180" s="8">
        <v>0.1</v>
      </c>
      <c r="F180" s="9">
        <v>32</v>
      </c>
      <c r="G180" s="9">
        <v>133</v>
      </c>
      <c r="H180" s="13" t="s">
        <v>96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133"/>
      <c r="B181" s="10" t="s">
        <v>47</v>
      </c>
      <c r="C181" s="6">
        <v>40</v>
      </c>
      <c r="D181" s="8">
        <v>2.6</v>
      </c>
      <c r="E181" s="8">
        <v>0.6</v>
      </c>
      <c r="F181" s="8">
        <v>13.4</v>
      </c>
      <c r="G181" s="9">
        <v>70</v>
      </c>
      <c r="H181" s="6" t="s">
        <v>48</v>
      </c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34"/>
      <c r="B182" s="10" t="s">
        <v>0</v>
      </c>
      <c r="C182" s="6">
        <v>20</v>
      </c>
      <c r="D182" s="8">
        <v>1.5</v>
      </c>
      <c r="E182" s="8">
        <v>0.9</v>
      </c>
      <c r="F182" s="8">
        <v>10.3</v>
      </c>
      <c r="G182" s="9">
        <v>56</v>
      </c>
      <c r="H182" s="6" t="s">
        <v>48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50"/>
      <c r="B183" s="31" t="s">
        <v>45</v>
      </c>
      <c r="C183" s="32">
        <f>SUM(C176:C182)</f>
        <v>890</v>
      </c>
      <c r="D183" s="33">
        <f>SUM(D176:D182)</f>
        <v>29</v>
      </c>
      <c r="E183" s="33">
        <f>SUM(E176:E182)</f>
        <v>29</v>
      </c>
      <c r="F183" s="32">
        <f>SUM(F176:F182)</f>
        <v>124.8</v>
      </c>
      <c r="G183" s="32">
        <f>SUM(G176:G182)</f>
        <v>874</v>
      </c>
      <c r="H183" s="37"/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09" t="str">
        <f>A159</f>
        <v>полдник</v>
      </c>
      <c r="B184" s="10" t="str">
        <f t="shared" ref="B184:H185" si="10">B133</f>
        <v>Сок в индивидуальной упаковке</v>
      </c>
      <c r="C184" s="44">
        <f t="shared" si="10"/>
        <v>200</v>
      </c>
      <c r="D184" s="9">
        <f t="shared" si="10"/>
        <v>0</v>
      </c>
      <c r="E184" s="9">
        <f t="shared" si="10"/>
        <v>0</v>
      </c>
      <c r="F184" s="9">
        <f t="shared" si="10"/>
        <v>23</v>
      </c>
      <c r="G184" s="9">
        <f t="shared" si="10"/>
        <v>92</v>
      </c>
      <c r="H184" s="90" t="str">
        <f t="shared" si="10"/>
        <v>тк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11"/>
      <c r="B185" s="10" t="str">
        <f t="shared" si="10"/>
        <v xml:space="preserve">Выпечное изделие </v>
      </c>
      <c r="C185" s="44">
        <f t="shared" si="10"/>
        <v>100</v>
      </c>
      <c r="D185" s="8">
        <f t="shared" si="10"/>
        <v>12.8</v>
      </c>
      <c r="E185" s="9">
        <f t="shared" si="10"/>
        <v>13</v>
      </c>
      <c r="F185" s="8">
        <f t="shared" si="10"/>
        <v>32.4</v>
      </c>
      <c r="G185" s="9">
        <f t="shared" si="10"/>
        <v>302</v>
      </c>
      <c r="H185" s="91" t="str">
        <f t="shared" si="10"/>
        <v>тк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35"/>
      <c r="B186" s="31" t="str">
        <f t="shared" ref="B186:G186" si="11">B161</f>
        <v>итого за полдник:</v>
      </c>
      <c r="C186" s="32">
        <f t="shared" si="11"/>
        <v>300</v>
      </c>
      <c r="D186" s="32">
        <f t="shared" si="11"/>
        <v>18.8</v>
      </c>
      <c r="E186" s="32">
        <f t="shared" si="11"/>
        <v>16</v>
      </c>
      <c r="F186" s="32">
        <f t="shared" si="11"/>
        <v>52</v>
      </c>
      <c r="G186" s="32">
        <f t="shared" si="11"/>
        <v>430</v>
      </c>
      <c r="H186" s="45"/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06" t="s">
        <v>141</v>
      </c>
      <c r="B187" s="14" t="s">
        <v>169</v>
      </c>
      <c r="C187" s="72">
        <v>100</v>
      </c>
      <c r="D187" s="81">
        <v>14.2</v>
      </c>
      <c r="E187" s="81">
        <v>15.2</v>
      </c>
      <c r="F187" s="81">
        <v>12.5</v>
      </c>
      <c r="G187" s="72">
        <v>245</v>
      </c>
      <c r="H187" s="13" t="s">
        <v>168</v>
      </c>
      <c r="I187" s="19"/>
      <c r="J187" s="60"/>
      <c r="K187" s="19"/>
      <c r="L187" s="19"/>
      <c r="M187" s="19"/>
      <c r="N187" s="19"/>
    </row>
    <row r="188" spans="1:14" ht="18.899999999999999" customHeight="1" x14ac:dyDescent="0.3">
      <c r="A188" s="107"/>
      <c r="B188" s="10" t="s">
        <v>16</v>
      </c>
      <c r="C188" s="6">
        <v>200</v>
      </c>
      <c r="D188" s="8">
        <v>4.0999999999999996</v>
      </c>
      <c r="E188" s="8">
        <v>7.2</v>
      </c>
      <c r="F188" s="9">
        <v>27</v>
      </c>
      <c r="G188" s="9">
        <v>194</v>
      </c>
      <c r="H188" s="13" t="s">
        <v>111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107"/>
      <c r="B189" s="10" t="s">
        <v>181</v>
      </c>
      <c r="C189" s="6">
        <v>200</v>
      </c>
      <c r="D189" s="8">
        <v>0.1</v>
      </c>
      <c r="E189" s="9">
        <v>0</v>
      </c>
      <c r="F189" s="9">
        <v>10</v>
      </c>
      <c r="G189" s="9">
        <v>40</v>
      </c>
      <c r="H189" s="13" t="s">
        <v>113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107"/>
      <c r="B190" s="10" t="s">
        <v>47</v>
      </c>
      <c r="C190" s="6">
        <v>40</v>
      </c>
      <c r="D190" s="8">
        <v>2.6</v>
      </c>
      <c r="E190" s="8">
        <v>0.6</v>
      </c>
      <c r="F190" s="8">
        <v>13.4</v>
      </c>
      <c r="G190" s="9">
        <v>70</v>
      </c>
      <c r="H190" s="6" t="s">
        <v>48</v>
      </c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108"/>
      <c r="B191" s="10" t="str">
        <f>'7-11 5ти раз'!$B$191</f>
        <v>Кондитерское изделие (зефир, нуга, пастила)</v>
      </c>
      <c r="C191" s="6">
        <v>20</v>
      </c>
      <c r="D191" s="8">
        <v>0.1</v>
      </c>
      <c r="E191" s="9">
        <v>0</v>
      </c>
      <c r="F191" s="8">
        <v>22.9</v>
      </c>
      <c r="G191" s="9">
        <v>91</v>
      </c>
      <c r="H191" s="6" t="s">
        <v>48</v>
      </c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40"/>
      <c r="B192" s="31" t="s">
        <v>145</v>
      </c>
      <c r="C192" s="33">
        <f>SUM(C187:C191)</f>
        <v>560</v>
      </c>
      <c r="D192" s="34">
        <f t="shared" ref="D192:G192" si="12">SUM(D187:D191)</f>
        <v>21.1</v>
      </c>
      <c r="E192" s="33">
        <f t="shared" si="12"/>
        <v>23</v>
      </c>
      <c r="F192" s="34">
        <f t="shared" si="12"/>
        <v>85.8</v>
      </c>
      <c r="G192" s="33">
        <f t="shared" si="12"/>
        <v>640</v>
      </c>
      <c r="H192" s="37"/>
      <c r="I192" s="19"/>
      <c r="J192" s="19"/>
      <c r="K192" s="19"/>
      <c r="L192" s="19"/>
      <c r="M192" s="19"/>
      <c r="N192" s="19"/>
    </row>
    <row r="193" spans="1:14" ht="18.899999999999999" customHeight="1" x14ac:dyDescent="0.3">
      <c r="A193" s="21" t="s">
        <v>146</v>
      </c>
      <c r="B193" s="14" t="s">
        <v>147</v>
      </c>
      <c r="C193" s="21">
        <v>200</v>
      </c>
      <c r="D193" s="21">
        <v>5.8</v>
      </c>
      <c r="E193" s="81">
        <v>6.4</v>
      </c>
      <c r="F193" s="21">
        <v>22.8</v>
      </c>
      <c r="G193" s="21">
        <v>176</v>
      </c>
      <c r="H193" s="6" t="s">
        <v>48</v>
      </c>
      <c r="I193" s="19"/>
      <c r="J193" s="19"/>
      <c r="K193" s="19"/>
      <c r="L193" s="19"/>
      <c r="M193" s="19"/>
      <c r="N193" s="19"/>
    </row>
    <row r="194" spans="1:14" ht="18.899999999999999" customHeight="1" x14ac:dyDescent="0.3">
      <c r="A194" s="40"/>
      <c r="B194" s="31" t="s">
        <v>148</v>
      </c>
      <c r="C194" s="32">
        <f>SUM(C193)</f>
        <v>200</v>
      </c>
      <c r="D194" s="32">
        <f>SUM(D193)</f>
        <v>5.8</v>
      </c>
      <c r="E194" s="32">
        <f>SUM(E193)</f>
        <v>6.4</v>
      </c>
      <c r="F194" s="32">
        <f>SUM(F193)</f>
        <v>22.8</v>
      </c>
      <c r="G194" s="32">
        <f>SUM(G193)</f>
        <v>176</v>
      </c>
      <c r="H194" s="37"/>
      <c r="I194" s="19"/>
      <c r="J194" s="19"/>
      <c r="K194" s="19"/>
      <c r="L194" s="19"/>
      <c r="M194" s="19"/>
      <c r="N194" s="19"/>
    </row>
    <row r="195" spans="1:14" ht="18.899999999999999" customHeight="1" x14ac:dyDescent="0.3">
      <c r="A195" s="40"/>
      <c r="B195" s="41" t="s">
        <v>51</v>
      </c>
      <c r="C195" s="32"/>
      <c r="D195" s="32">
        <f>D175+D183+D186+D192+D194</f>
        <v>102.2</v>
      </c>
      <c r="E195" s="34">
        <f>E175+E183+E186+E192+E194</f>
        <v>99.800000000000011</v>
      </c>
      <c r="F195" s="34">
        <f>F175+F183+F186+F192+F194</f>
        <v>379.3</v>
      </c>
      <c r="G195" s="32">
        <f>G175+G183+G186+G192+G194</f>
        <v>2846</v>
      </c>
      <c r="H195" s="37"/>
      <c r="I195" s="19"/>
      <c r="J195" s="19"/>
      <c r="K195" s="19"/>
      <c r="L195" s="19"/>
      <c r="M195" s="19"/>
      <c r="N195" s="19"/>
    </row>
    <row r="196" spans="1:14" ht="18.899999999999999" customHeight="1" x14ac:dyDescent="0.3">
      <c r="A196" s="29" t="s">
        <v>63</v>
      </c>
      <c r="B196" s="5"/>
      <c r="C196" s="4"/>
      <c r="D196" s="4"/>
      <c r="E196" s="4"/>
      <c r="F196" s="4"/>
      <c r="G196" s="4"/>
      <c r="H196" s="4"/>
      <c r="I196" s="19"/>
      <c r="J196" s="19"/>
      <c r="K196" s="19"/>
      <c r="L196" s="19"/>
      <c r="M196" s="19"/>
      <c r="N196" s="19"/>
    </row>
    <row r="197" spans="1:14" ht="18.899999999999999" customHeight="1" x14ac:dyDescent="0.3">
      <c r="A197" s="117" t="s">
        <v>42</v>
      </c>
      <c r="B197" s="7" t="s">
        <v>22</v>
      </c>
      <c r="C197" s="6">
        <v>200</v>
      </c>
      <c r="D197" s="8">
        <v>11.5</v>
      </c>
      <c r="E197" s="8">
        <v>10.5</v>
      </c>
      <c r="F197" s="8">
        <v>32.799999999999997</v>
      </c>
      <c r="G197" s="9">
        <v>277</v>
      </c>
      <c r="H197" s="13" t="s">
        <v>116</v>
      </c>
      <c r="I197" s="19"/>
      <c r="J197" s="19"/>
      <c r="K197" s="19"/>
      <c r="L197" s="19"/>
      <c r="M197" s="19"/>
      <c r="N197" s="19"/>
    </row>
    <row r="198" spans="1:14" ht="18.899999999999999" customHeight="1" x14ac:dyDescent="0.3">
      <c r="A198" s="118"/>
      <c r="B198" s="10" t="s">
        <v>0</v>
      </c>
      <c r="C198" s="6">
        <v>40</v>
      </c>
      <c r="D198" s="9">
        <v>3</v>
      </c>
      <c r="E198" s="8">
        <v>1.8</v>
      </c>
      <c r="F198" s="8">
        <v>20.6</v>
      </c>
      <c r="G198" s="9">
        <v>112</v>
      </c>
      <c r="H198" s="6" t="s">
        <v>48</v>
      </c>
      <c r="I198" s="19"/>
      <c r="J198" s="19"/>
      <c r="K198" s="19"/>
      <c r="L198" s="19"/>
      <c r="M198" s="19"/>
      <c r="N198" s="19"/>
    </row>
    <row r="199" spans="1:14" ht="18.899999999999999" customHeight="1" x14ac:dyDescent="0.3">
      <c r="A199" s="118"/>
      <c r="B199" s="4" t="s">
        <v>64</v>
      </c>
      <c r="C199" s="6">
        <v>115</v>
      </c>
      <c r="D199" s="6">
        <v>3.5</v>
      </c>
      <c r="E199" s="6">
        <v>3.7</v>
      </c>
      <c r="F199" s="8">
        <v>10.8</v>
      </c>
      <c r="G199" s="9">
        <v>83</v>
      </c>
      <c r="H199" s="13" t="s">
        <v>48</v>
      </c>
      <c r="I199" s="19"/>
      <c r="J199" s="19"/>
      <c r="K199" s="19"/>
      <c r="L199" s="19"/>
      <c r="M199" s="19"/>
      <c r="N199" s="19"/>
    </row>
    <row r="200" spans="1:14" ht="18.899999999999999" customHeight="1" x14ac:dyDescent="0.3">
      <c r="A200" s="118"/>
      <c r="B200" s="10" t="s">
        <v>181</v>
      </c>
      <c r="C200" s="6">
        <v>200</v>
      </c>
      <c r="D200" s="8">
        <v>0.1</v>
      </c>
      <c r="E200" s="9">
        <v>0</v>
      </c>
      <c r="F200" s="9">
        <v>10</v>
      </c>
      <c r="G200" s="9">
        <v>40</v>
      </c>
      <c r="H200" s="13" t="s">
        <v>113</v>
      </c>
      <c r="I200" s="19"/>
      <c r="J200" s="19"/>
      <c r="K200" s="19"/>
      <c r="L200" s="19"/>
      <c r="M200" s="19"/>
      <c r="N200" s="19"/>
    </row>
    <row r="201" spans="1:14" ht="18.899999999999999" customHeight="1" x14ac:dyDescent="0.3">
      <c r="A201" s="119"/>
      <c r="B201" s="10" t="s">
        <v>9</v>
      </c>
      <c r="C201" s="6">
        <v>100</v>
      </c>
      <c r="D201" s="6">
        <v>0.2</v>
      </c>
      <c r="E201" s="6">
        <v>0.2</v>
      </c>
      <c r="F201" s="9">
        <v>16</v>
      </c>
      <c r="G201" s="9">
        <v>68</v>
      </c>
      <c r="H201" s="13" t="s">
        <v>48</v>
      </c>
      <c r="I201" s="19"/>
      <c r="J201" s="19"/>
      <c r="K201" s="19"/>
      <c r="L201" s="19"/>
      <c r="M201" s="19"/>
      <c r="N201" s="19"/>
    </row>
    <row r="202" spans="1:14" ht="18.899999999999999" customHeight="1" x14ac:dyDescent="0.3">
      <c r="A202" s="30"/>
      <c r="B202" s="31" t="s">
        <v>44</v>
      </c>
      <c r="C202" s="32">
        <f>SUM(C197:C201)</f>
        <v>655</v>
      </c>
      <c r="D202" s="34">
        <f>SUM(D197:D201)</f>
        <v>18.3</v>
      </c>
      <c r="E202" s="32">
        <f>SUM(E197:E201)</f>
        <v>16.2</v>
      </c>
      <c r="F202" s="32">
        <f>SUM(F197:F201)</f>
        <v>90.2</v>
      </c>
      <c r="G202" s="32">
        <f>SUM(G197:G201)</f>
        <v>580</v>
      </c>
      <c r="H202" s="45"/>
      <c r="I202" s="19"/>
      <c r="J202" s="60"/>
      <c r="K202" s="19"/>
      <c r="L202" s="19"/>
      <c r="M202" s="19"/>
      <c r="N202" s="19"/>
    </row>
    <row r="203" spans="1:14" ht="18.899999999999999" customHeight="1" x14ac:dyDescent="0.3">
      <c r="A203" s="112" t="s">
        <v>41</v>
      </c>
      <c r="B203" s="10" t="s">
        <v>80</v>
      </c>
      <c r="C203" s="6">
        <v>100</v>
      </c>
      <c r="D203" s="8">
        <v>0.9</v>
      </c>
      <c r="E203" s="8">
        <v>5.0999999999999996</v>
      </c>
      <c r="F203" s="8">
        <v>6.1</v>
      </c>
      <c r="G203" s="9">
        <v>74</v>
      </c>
      <c r="H203" s="13" t="s">
        <v>186</v>
      </c>
      <c r="I203" s="19"/>
      <c r="J203" s="19"/>
      <c r="K203" s="19"/>
      <c r="L203" s="19"/>
      <c r="M203" s="19"/>
      <c r="N203" s="19"/>
    </row>
    <row r="204" spans="1:14" ht="18.899999999999999" customHeight="1" x14ac:dyDescent="0.3">
      <c r="A204" s="113"/>
      <c r="B204" s="14" t="s">
        <v>203</v>
      </c>
      <c r="C204" s="21">
        <v>250</v>
      </c>
      <c r="D204" s="22">
        <v>8.4</v>
      </c>
      <c r="E204" s="22">
        <v>5.8</v>
      </c>
      <c r="F204" s="22">
        <v>20.399999999999999</v>
      </c>
      <c r="G204" s="23">
        <v>166</v>
      </c>
      <c r="H204" s="13" t="s">
        <v>118</v>
      </c>
      <c r="I204" s="19"/>
      <c r="J204" s="19"/>
      <c r="K204" s="19"/>
      <c r="L204" s="19"/>
      <c r="M204" s="19"/>
      <c r="N204" s="19"/>
    </row>
    <row r="205" spans="1:14" ht="18.899999999999999" customHeight="1" x14ac:dyDescent="0.3">
      <c r="A205" s="113"/>
      <c r="B205" s="14" t="s">
        <v>66</v>
      </c>
      <c r="C205" s="15">
        <v>100</v>
      </c>
      <c r="D205" s="9">
        <v>14.5</v>
      </c>
      <c r="E205" s="8">
        <v>13.1</v>
      </c>
      <c r="F205" s="8">
        <v>12.5</v>
      </c>
      <c r="G205" s="9">
        <v>227</v>
      </c>
      <c r="H205" s="46" t="s">
        <v>132</v>
      </c>
      <c r="I205" s="19"/>
      <c r="J205" s="19"/>
      <c r="K205" s="19"/>
      <c r="L205" s="19"/>
      <c r="M205" s="19"/>
      <c r="N205" s="19"/>
    </row>
    <row r="206" spans="1:14" ht="18.899999999999999" customHeight="1" x14ac:dyDescent="0.3">
      <c r="A206" s="113"/>
      <c r="B206" s="10" t="s">
        <v>4</v>
      </c>
      <c r="C206" s="6">
        <v>180</v>
      </c>
      <c r="D206" s="22">
        <v>4.2</v>
      </c>
      <c r="E206" s="22">
        <v>10.199999999999999</v>
      </c>
      <c r="F206" s="22">
        <v>22.3</v>
      </c>
      <c r="G206" s="23">
        <v>200</v>
      </c>
      <c r="H206" s="13" t="s">
        <v>88</v>
      </c>
      <c r="I206" s="19"/>
      <c r="J206" s="19"/>
      <c r="K206" s="19"/>
      <c r="L206" s="19"/>
      <c r="M206" s="19"/>
      <c r="N206" s="19"/>
    </row>
    <row r="207" spans="1:14" ht="18.899999999999999" customHeight="1" x14ac:dyDescent="0.3">
      <c r="A207" s="113"/>
      <c r="B207" s="10" t="s">
        <v>65</v>
      </c>
      <c r="C207" s="6">
        <v>200</v>
      </c>
      <c r="D207" s="8">
        <v>0.5</v>
      </c>
      <c r="E207" s="8">
        <v>0.1</v>
      </c>
      <c r="F207" s="9">
        <v>32</v>
      </c>
      <c r="G207" s="9">
        <v>133</v>
      </c>
      <c r="H207" s="13" t="s">
        <v>96</v>
      </c>
      <c r="I207" s="19"/>
      <c r="J207" s="19"/>
      <c r="K207" s="19"/>
      <c r="L207" s="19"/>
      <c r="M207" s="19"/>
      <c r="N207" s="19"/>
    </row>
    <row r="208" spans="1:14" ht="18.899999999999999" customHeight="1" x14ac:dyDescent="0.3">
      <c r="A208" s="113"/>
      <c r="B208" s="10" t="s">
        <v>47</v>
      </c>
      <c r="C208" s="6">
        <v>40</v>
      </c>
      <c r="D208" s="8">
        <v>2.6</v>
      </c>
      <c r="E208" s="8">
        <v>0.6</v>
      </c>
      <c r="F208" s="8">
        <v>13.4</v>
      </c>
      <c r="G208" s="9">
        <v>70</v>
      </c>
      <c r="H208" s="6" t="s">
        <v>48</v>
      </c>
      <c r="I208" s="19"/>
      <c r="J208" s="19"/>
      <c r="K208" s="19"/>
      <c r="L208" s="19"/>
      <c r="M208" s="19"/>
      <c r="N208" s="19"/>
    </row>
    <row r="209" spans="1:14" ht="18.899999999999999" customHeight="1" x14ac:dyDescent="0.3">
      <c r="A209" s="114"/>
      <c r="B209" s="10" t="s">
        <v>0</v>
      </c>
      <c r="C209" s="6">
        <v>20</v>
      </c>
      <c r="D209" s="8">
        <v>1.5</v>
      </c>
      <c r="E209" s="8">
        <v>0.9</v>
      </c>
      <c r="F209" s="8">
        <v>10.3</v>
      </c>
      <c r="G209" s="9">
        <v>56</v>
      </c>
      <c r="H209" s="13" t="s">
        <v>48</v>
      </c>
      <c r="I209" s="19"/>
      <c r="J209" s="19"/>
      <c r="K209" s="19"/>
      <c r="L209" s="19"/>
      <c r="M209" s="19"/>
      <c r="N209" s="19"/>
    </row>
    <row r="210" spans="1:14" ht="18.899999999999999" customHeight="1" x14ac:dyDescent="0.3">
      <c r="A210" s="35"/>
      <c r="B210" s="31" t="s">
        <v>45</v>
      </c>
      <c r="C210" s="32">
        <f>SUM(C203:C209)</f>
        <v>890</v>
      </c>
      <c r="D210" s="32">
        <f>SUM(D203:D209)</f>
        <v>32.6</v>
      </c>
      <c r="E210" s="34">
        <f>SUM(E203:E209)</f>
        <v>35.800000000000004</v>
      </c>
      <c r="F210" s="33">
        <f>SUM(F203:F209)</f>
        <v>117</v>
      </c>
      <c r="G210" s="32">
        <f>SUM(G203:G209)</f>
        <v>926</v>
      </c>
      <c r="H210" s="45"/>
      <c r="I210" s="19"/>
      <c r="J210" s="19"/>
      <c r="K210" s="19"/>
      <c r="L210" s="19"/>
      <c r="M210" s="19"/>
      <c r="N210" s="19"/>
    </row>
    <row r="211" spans="1:14" ht="18.899999999999999" customHeight="1" x14ac:dyDescent="0.3">
      <c r="A211" s="109" t="str">
        <f>A133</f>
        <v>полдник</v>
      </c>
      <c r="B211" s="10" t="s">
        <v>177</v>
      </c>
      <c r="C211" s="6">
        <f>C133</f>
        <v>200</v>
      </c>
      <c r="D211" s="9">
        <v>6</v>
      </c>
      <c r="E211" s="9">
        <v>3</v>
      </c>
      <c r="F211" s="8">
        <v>19.600000000000001</v>
      </c>
      <c r="G211" s="9">
        <v>128</v>
      </c>
      <c r="H211" s="13" t="s">
        <v>48</v>
      </c>
      <c r="I211" s="19"/>
      <c r="J211" s="19"/>
      <c r="K211" s="19"/>
      <c r="L211" s="19"/>
      <c r="M211" s="19"/>
      <c r="N211" s="19"/>
    </row>
    <row r="212" spans="1:14" ht="18.899999999999999" customHeight="1" x14ac:dyDescent="0.3">
      <c r="A212" s="111"/>
      <c r="B212" s="10" t="str">
        <f>B134</f>
        <v xml:space="preserve">Выпечное изделие </v>
      </c>
      <c r="C212" s="6">
        <v>100</v>
      </c>
      <c r="D212" s="8">
        <v>6.8</v>
      </c>
      <c r="E212" s="8">
        <v>9.9</v>
      </c>
      <c r="F212" s="8">
        <v>35.700000000000003</v>
      </c>
      <c r="G212" s="9">
        <v>260</v>
      </c>
      <c r="H212" s="46" t="s">
        <v>48</v>
      </c>
      <c r="I212" s="19"/>
      <c r="J212" s="19"/>
      <c r="K212" s="19"/>
      <c r="L212" s="19"/>
      <c r="M212" s="19"/>
      <c r="N212" s="19"/>
    </row>
    <row r="213" spans="1:14" ht="18.899999999999999" customHeight="1" x14ac:dyDescent="0.3">
      <c r="A213" s="35"/>
      <c r="B213" s="31" t="s">
        <v>46</v>
      </c>
      <c r="C213" s="32">
        <f>SUM(C211:C212)</f>
        <v>300</v>
      </c>
      <c r="D213" s="34">
        <f>SUM(D211:D212)</f>
        <v>12.8</v>
      </c>
      <c r="E213" s="34">
        <f>SUM(E211:E212)</f>
        <v>12.9</v>
      </c>
      <c r="F213" s="34">
        <f>SUM(F211:F212)</f>
        <v>55.300000000000004</v>
      </c>
      <c r="G213" s="32">
        <f>SUM(G211:G212)</f>
        <v>388</v>
      </c>
      <c r="H213" s="45"/>
      <c r="I213" s="19"/>
      <c r="J213" s="19"/>
      <c r="K213" s="19"/>
      <c r="L213" s="19"/>
      <c r="M213" s="19"/>
      <c r="N213" s="19"/>
    </row>
    <row r="214" spans="1:14" ht="18.899999999999999" customHeight="1" x14ac:dyDescent="0.3">
      <c r="A214" s="106" t="s">
        <v>141</v>
      </c>
      <c r="B214" s="10" t="s">
        <v>39</v>
      </c>
      <c r="C214" s="6">
        <v>60</v>
      </c>
      <c r="D214" s="8">
        <v>0.7</v>
      </c>
      <c r="E214" s="8">
        <v>0.2</v>
      </c>
      <c r="F214" s="8">
        <v>3.5</v>
      </c>
      <c r="G214" s="9">
        <v>19</v>
      </c>
      <c r="H214" s="13" t="s">
        <v>93</v>
      </c>
      <c r="I214" s="19"/>
      <c r="J214" s="19"/>
      <c r="K214" s="19"/>
      <c r="L214" s="19"/>
      <c r="M214" s="19"/>
      <c r="N214" s="19"/>
    </row>
    <row r="215" spans="1:14" ht="18.899999999999999" customHeight="1" x14ac:dyDescent="0.3">
      <c r="A215" s="107"/>
      <c r="B215" s="14" t="s">
        <v>172</v>
      </c>
      <c r="C215" s="21">
        <v>300</v>
      </c>
      <c r="D215" s="81">
        <v>20.6</v>
      </c>
      <c r="E215" s="81">
        <v>23.6</v>
      </c>
      <c r="F215" s="72">
        <v>51</v>
      </c>
      <c r="G215" s="21">
        <v>514</v>
      </c>
      <c r="H215" s="46" t="s">
        <v>173</v>
      </c>
      <c r="I215" s="19"/>
      <c r="J215" s="19"/>
      <c r="K215" s="19"/>
      <c r="L215" s="19"/>
      <c r="M215" s="19"/>
      <c r="N215" s="19"/>
    </row>
    <row r="216" spans="1:14" ht="18.899999999999999" customHeight="1" x14ac:dyDescent="0.3">
      <c r="A216" s="107"/>
      <c r="B216" s="14" t="s">
        <v>149</v>
      </c>
      <c r="C216" s="21">
        <v>200</v>
      </c>
      <c r="D216" s="22">
        <v>0.1</v>
      </c>
      <c r="E216" s="23">
        <v>0</v>
      </c>
      <c r="F216" s="23">
        <v>10</v>
      </c>
      <c r="G216" s="72">
        <v>40</v>
      </c>
      <c r="H216" s="70" t="s">
        <v>150</v>
      </c>
      <c r="I216" s="19"/>
      <c r="J216" s="19"/>
      <c r="K216" s="19"/>
      <c r="L216" s="19"/>
      <c r="M216" s="19"/>
      <c r="N216" s="19"/>
    </row>
    <row r="217" spans="1:14" ht="18.899999999999999" customHeight="1" x14ac:dyDescent="0.3">
      <c r="A217" s="108"/>
      <c r="B217" s="10" t="s">
        <v>47</v>
      </c>
      <c r="C217" s="6">
        <v>40</v>
      </c>
      <c r="D217" s="8">
        <v>2.6</v>
      </c>
      <c r="E217" s="8">
        <v>0.6</v>
      </c>
      <c r="F217" s="8">
        <v>13.4</v>
      </c>
      <c r="G217" s="9">
        <v>70</v>
      </c>
      <c r="H217" s="6" t="s">
        <v>48</v>
      </c>
      <c r="I217" s="19"/>
      <c r="J217" s="19"/>
      <c r="K217" s="19"/>
      <c r="L217" s="19"/>
      <c r="M217" s="19"/>
      <c r="N217" s="19"/>
    </row>
    <row r="218" spans="1:14" ht="18.899999999999999" customHeight="1" x14ac:dyDescent="0.3">
      <c r="A218" s="40"/>
      <c r="B218" s="31" t="s">
        <v>145</v>
      </c>
      <c r="C218" s="32">
        <f>SUM(C214:C217)</f>
        <v>600</v>
      </c>
      <c r="D218" s="33">
        <f t="shared" ref="D218:G218" si="13">SUM(D214:D217)</f>
        <v>24.000000000000004</v>
      </c>
      <c r="E218" s="32">
        <f t="shared" si="13"/>
        <v>24.400000000000002</v>
      </c>
      <c r="F218" s="32">
        <f t="shared" si="13"/>
        <v>77.900000000000006</v>
      </c>
      <c r="G218" s="32">
        <f t="shared" si="13"/>
        <v>643</v>
      </c>
      <c r="H218" s="57"/>
      <c r="I218" s="19"/>
      <c r="J218" s="19"/>
      <c r="K218" s="19"/>
      <c r="L218" s="19"/>
      <c r="M218" s="19"/>
      <c r="N218" s="19"/>
    </row>
    <row r="219" spans="1:14" ht="18.899999999999999" customHeight="1" x14ac:dyDescent="0.3">
      <c r="A219" s="21" t="s">
        <v>146</v>
      </c>
      <c r="B219" s="14" t="s">
        <v>147</v>
      </c>
      <c r="C219" s="21">
        <v>200</v>
      </c>
      <c r="D219" s="21">
        <v>5.8</v>
      </c>
      <c r="E219" s="81">
        <v>6.4</v>
      </c>
      <c r="F219" s="21">
        <v>22.8</v>
      </c>
      <c r="G219" s="21">
        <v>176</v>
      </c>
      <c r="H219" s="6" t="s">
        <v>48</v>
      </c>
      <c r="I219" s="19"/>
      <c r="J219" s="19"/>
      <c r="K219" s="19"/>
      <c r="L219" s="19"/>
      <c r="M219" s="19"/>
      <c r="N219" s="19"/>
    </row>
    <row r="220" spans="1:14" ht="18.899999999999999" customHeight="1" x14ac:dyDescent="0.3">
      <c r="A220" s="40"/>
      <c r="B220" s="31" t="s">
        <v>148</v>
      </c>
      <c r="C220" s="32">
        <f>SUM(C219)</f>
        <v>200</v>
      </c>
      <c r="D220" s="32">
        <f>SUM(D219)</f>
        <v>5.8</v>
      </c>
      <c r="E220" s="32">
        <f>SUM(E219)</f>
        <v>6.4</v>
      </c>
      <c r="F220" s="32">
        <f>SUM(F219)</f>
        <v>22.8</v>
      </c>
      <c r="G220" s="32">
        <f>SUM(G219)</f>
        <v>176</v>
      </c>
      <c r="H220" s="37"/>
      <c r="I220" s="19"/>
      <c r="J220" s="19"/>
      <c r="K220" s="19"/>
      <c r="L220" s="19"/>
      <c r="M220" s="19"/>
      <c r="N220" s="19"/>
    </row>
    <row r="221" spans="1:14" ht="18.899999999999999" customHeight="1" x14ac:dyDescent="0.3">
      <c r="A221" s="40"/>
      <c r="B221" s="41" t="s">
        <v>51</v>
      </c>
      <c r="C221" s="40"/>
      <c r="D221" s="38">
        <f>D202+D210+D213+D218+D220</f>
        <v>93.5</v>
      </c>
      <c r="E221" s="38">
        <f>E202+E210+E213+E218+E220</f>
        <v>95.700000000000017</v>
      </c>
      <c r="F221" s="38">
        <f>F202+F210+F213+F218+F220</f>
        <v>363.2</v>
      </c>
      <c r="G221" s="39">
        <f>G202+G210+G213+G218+G220</f>
        <v>2713</v>
      </c>
      <c r="H221" s="45"/>
      <c r="I221" s="19"/>
      <c r="J221" s="19"/>
      <c r="K221" s="19"/>
      <c r="L221" s="19"/>
      <c r="M221" s="19"/>
      <c r="N221" s="19"/>
    </row>
    <row r="222" spans="1:14" ht="18.899999999999999" customHeight="1" x14ac:dyDescent="0.3">
      <c r="A222" s="29" t="s">
        <v>69</v>
      </c>
      <c r="B222" s="5"/>
      <c r="C222" s="17"/>
      <c r="D222" s="17"/>
      <c r="E222" s="17"/>
      <c r="F222" s="17"/>
      <c r="G222" s="17"/>
      <c r="H222" s="4"/>
      <c r="I222" s="19"/>
      <c r="J222" s="19"/>
      <c r="K222" s="19"/>
      <c r="L222" s="19"/>
      <c r="M222" s="19"/>
      <c r="N222" s="19"/>
    </row>
    <row r="223" spans="1:14" ht="18.899999999999999" customHeight="1" x14ac:dyDescent="0.3">
      <c r="A223" s="117" t="s">
        <v>42</v>
      </c>
      <c r="B223" s="10" t="s">
        <v>187</v>
      </c>
      <c r="C223" s="6">
        <v>250</v>
      </c>
      <c r="D223" s="8">
        <v>7.9</v>
      </c>
      <c r="E223" s="8">
        <v>10.3</v>
      </c>
      <c r="F223" s="8">
        <v>39.9</v>
      </c>
      <c r="G223" s="9">
        <v>288</v>
      </c>
      <c r="H223" s="13" t="s">
        <v>82</v>
      </c>
      <c r="I223" s="19"/>
      <c r="J223" s="19"/>
      <c r="K223" s="19"/>
      <c r="L223" s="19"/>
      <c r="M223" s="19"/>
      <c r="N223" s="19"/>
    </row>
    <row r="224" spans="1:14" ht="18.899999999999999" customHeight="1" x14ac:dyDescent="0.3">
      <c r="A224" s="118"/>
      <c r="B224" s="10" t="s">
        <v>1</v>
      </c>
      <c r="C224" s="6">
        <v>20</v>
      </c>
      <c r="D224" s="6">
        <v>4.7</v>
      </c>
      <c r="E224" s="6">
        <v>5.9</v>
      </c>
      <c r="F224" s="9">
        <v>0</v>
      </c>
      <c r="G224" s="9">
        <v>72</v>
      </c>
      <c r="H224" s="6" t="s">
        <v>83</v>
      </c>
      <c r="I224" s="19"/>
      <c r="J224" s="19"/>
      <c r="K224" s="19"/>
      <c r="L224" s="19"/>
      <c r="M224" s="19"/>
      <c r="N224" s="19"/>
    </row>
    <row r="225" spans="1:14" ht="18.899999999999999" customHeight="1" x14ac:dyDescent="0.3">
      <c r="A225" s="118"/>
      <c r="B225" s="10" t="s">
        <v>0</v>
      </c>
      <c r="C225" s="6">
        <v>40</v>
      </c>
      <c r="D225" s="9">
        <v>3</v>
      </c>
      <c r="E225" s="8">
        <v>1.8</v>
      </c>
      <c r="F225" s="8">
        <v>20.6</v>
      </c>
      <c r="G225" s="9">
        <v>112</v>
      </c>
      <c r="H225" s="6" t="s">
        <v>48</v>
      </c>
      <c r="I225" s="19"/>
      <c r="J225" s="19"/>
      <c r="K225" s="19"/>
      <c r="L225" s="19"/>
      <c r="M225" s="19"/>
      <c r="N225" s="19"/>
    </row>
    <row r="226" spans="1:14" ht="18.899999999999999" customHeight="1" x14ac:dyDescent="0.3">
      <c r="A226" s="118"/>
      <c r="B226" s="10" t="s">
        <v>12</v>
      </c>
      <c r="C226" s="6">
        <v>200</v>
      </c>
      <c r="D226" s="8">
        <v>2.9</v>
      </c>
      <c r="E226" s="8">
        <v>2.8</v>
      </c>
      <c r="F226" s="22">
        <v>14.9</v>
      </c>
      <c r="G226" s="9">
        <v>98</v>
      </c>
      <c r="H226" s="11" t="s">
        <v>104</v>
      </c>
      <c r="I226" s="19"/>
      <c r="J226" s="19"/>
      <c r="K226" s="19"/>
      <c r="L226" s="19"/>
      <c r="M226" s="19"/>
      <c r="N226" s="19"/>
    </row>
    <row r="227" spans="1:14" ht="18.899999999999999" customHeight="1" x14ac:dyDescent="0.3">
      <c r="A227" s="119"/>
      <c r="B227" s="10" t="s">
        <v>9</v>
      </c>
      <c r="C227" s="6">
        <v>100</v>
      </c>
      <c r="D227" s="8">
        <v>0.2</v>
      </c>
      <c r="E227" s="8">
        <v>0.2</v>
      </c>
      <c r="F227" s="9">
        <v>16</v>
      </c>
      <c r="G227" s="9">
        <v>68</v>
      </c>
      <c r="H227" s="6" t="s">
        <v>48</v>
      </c>
      <c r="I227" s="19"/>
      <c r="J227" s="19"/>
      <c r="K227" s="19"/>
      <c r="L227" s="19"/>
      <c r="M227" s="19"/>
      <c r="N227" s="19"/>
    </row>
    <row r="228" spans="1:14" ht="18.899999999999999" customHeight="1" x14ac:dyDescent="0.3">
      <c r="A228" s="30"/>
      <c r="B228" s="31" t="s">
        <v>44</v>
      </c>
      <c r="C228" s="32">
        <f>SUM(C223:C227)</f>
        <v>610</v>
      </c>
      <c r="D228" s="32">
        <f>SUM(D223:D227)</f>
        <v>18.7</v>
      </c>
      <c r="E228" s="33">
        <f>SUM(E223:E227)</f>
        <v>21.000000000000004</v>
      </c>
      <c r="F228" s="32">
        <f>SUM(F223:F227)</f>
        <v>91.4</v>
      </c>
      <c r="G228" s="33">
        <f>SUM(G223:G227)</f>
        <v>638</v>
      </c>
      <c r="H228" s="45"/>
      <c r="I228" s="19"/>
      <c r="J228" s="19"/>
      <c r="K228" s="19"/>
      <c r="L228" s="19"/>
      <c r="M228" s="19"/>
      <c r="N228" s="19"/>
    </row>
    <row r="229" spans="1:14" ht="18.899999999999999" customHeight="1" x14ac:dyDescent="0.3">
      <c r="A229" s="112" t="s">
        <v>41</v>
      </c>
      <c r="B229" s="52" t="s">
        <v>188</v>
      </c>
      <c r="C229" s="6">
        <v>100</v>
      </c>
      <c r="D229" s="9">
        <v>1</v>
      </c>
      <c r="E229" s="8">
        <v>5.5</v>
      </c>
      <c r="F229" s="8">
        <v>8.3000000000000007</v>
      </c>
      <c r="G229" s="9">
        <v>88</v>
      </c>
      <c r="H229" s="13" t="s">
        <v>162</v>
      </c>
      <c r="I229" s="19"/>
      <c r="J229" s="19"/>
      <c r="K229" s="19"/>
      <c r="L229" s="19"/>
      <c r="M229" s="19"/>
      <c r="N229" s="19"/>
    </row>
    <row r="230" spans="1:14" ht="18.899999999999999" customHeight="1" x14ac:dyDescent="0.3">
      <c r="A230" s="113"/>
      <c r="B230" s="4" t="s">
        <v>70</v>
      </c>
      <c r="C230" s="6">
        <v>250</v>
      </c>
      <c r="D230" s="8">
        <v>4.4000000000000004</v>
      </c>
      <c r="E230" s="8">
        <v>6.4</v>
      </c>
      <c r="F230" s="8">
        <v>15.6</v>
      </c>
      <c r="G230" s="9">
        <v>140</v>
      </c>
      <c r="H230" s="13" t="s">
        <v>119</v>
      </c>
      <c r="I230" s="19"/>
      <c r="J230" s="19"/>
      <c r="K230" s="19"/>
      <c r="L230" s="19"/>
      <c r="M230" s="19"/>
      <c r="N230" s="19"/>
    </row>
    <row r="231" spans="1:14" ht="18.899999999999999" customHeight="1" x14ac:dyDescent="0.3">
      <c r="A231" s="113"/>
      <c r="B231" s="14" t="s">
        <v>143</v>
      </c>
      <c r="C231" s="15">
        <v>100</v>
      </c>
      <c r="D231" s="8">
        <v>13.2</v>
      </c>
      <c r="E231" s="8">
        <v>12.4</v>
      </c>
      <c r="F231" s="9">
        <v>2.9</v>
      </c>
      <c r="G231" s="9">
        <v>180</v>
      </c>
      <c r="H231" s="13" t="s">
        <v>120</v>
      </c>
      <c r="I231" s="19"/>
      <c r="J231" s="19"/>
      <c r="K231" s="19"/>
      <c r="L231" s="19"/>
      <c r="M231" s="19"/>
      <c r="N231" s="19"/>
    </row>
    <row r="232" spans="1:14" ht="18.899999999999999" customHeight="1" x14ac:dyDescent="0.3">
      <c r="A232" s="113"/>
      <c r="B232" s="14" t="s">
        <v>13</v>
      </c>
      <c r="C232" s="21">
        <v>180</v>
      </c>
      <c r="D232" s="22">
        <v>10.1</v>
      </c>
      <c r="E232" s="22">
        <v>6.6</v>
      </c>
      <c r="F232" s="22">
        <v>44.2</v>
      </c>
      <c r="G232" s="23">
        <v>281</v>
      </c>
      <c r="H232" s="13" t="s">
        <v>90</v>
      </c>
      <c r="I232" s="19"/>
      <c r="J232" s="19"/>
      <c r="K232" s="19"/>
      <c r="L232" s="19"/>
      <c r="M232" s="19"/>
      <c r="N232" s="19"/>
    </row>
    <row r="233" spans="1:14" ht="18.899999999999999" customHeight="1" x14ac:dyDescent="0.3">
      <c r="A233" s="113"/>
      <c r="B233" s="14" t="s">
        <v>14</v>
      </c>
      <c r="C233" s="21">
        <v>200</v>
      </c>
      <c r="D233" s="22">
        <v>0.5</v>
      </c>
      <c r="E233" s="22">
        <v>0.1</v>
      </c>
      <c r="F233" s="23">
        <v>32</v>
      </c>
      <c r="G233" s="23">
        <v>133</v>
      </c>
      <c r="H233" s="13" t="s">
        <v>103</v>
      </c>
      <c r="I233" s="19"/>
      <c r="J233" s="19"/>
      <c r="K233" s="19"/>
      <c r="L233" s="19"/>
      <c r="M233" s="19"/>
      <c r="N233" s="19"/>
    </row>
    <row r="234" spans="1:14" ht="18.899999999999999" customHeight="1" x14ac:dyDescent="0.3">
      <c r="A234" s="113"/>
      <c r="B234" s="10" t="s">
        <v>47</v>
      </c>
      <c r="C234" s="6">
        <v>40</v>
      </c>
      <c r="D234" s="8">
        <v>2.6</v>
      </c>
      <c r="E234" s="8">
        <v>0.6</v>
      </c>
      <c r="F234" s="8">
        <v>13.4</v>
      </c>
      <c r="G234" s="9">
        <v>70</v>
      </c>
      <c r="H234" s="6" t="s">
        <v>48</v>
      </c>
      <c r="I234" s="19"/>
      <c r="J234" s="19"/>
      <c r="K234" s="19"/>
      <c r="L234" s="19"/>
      <c r="M234" s="19"/>
      <c r="N234" s="19"/>
    </row>
    <row r="235" spans="1:14" ht="18.899999999999999" customHeight="1" x14ac:dyDescent="0.3">
      <c r="A235" s="114"/>
      <c r="B235" s="10" t="s">
        <v>0</v>
      </c>
      <c r="C235" s="6">
        <v>20</v>
      </c>
      <c r="D235" s="8">
        <v>1.5</v>
      </c>
      <c r="E235" s="8">
        <v>0.9</v>
      </c>
      <c r="F235" s="8">
        <v>10.3</v>
      </c>
      <c r="G235" s="9">
        <v>56</v>
      </c>
      <c r="H235" s="13" t="s">
        <v>48</v>
      </c>
      <c r="I235" s="19"/>
      <c r="J235" s="19"/>
      <c r="K235" s="19"/>
      <c r="L235" s="19"/>
      <c r="M235" s="19"/>
      <c r="N235" s="19"/>
    </row>
    <row r="236" spans="1:14" ht="18.899999999999999" customHeight="1" x14ac:dyDescent="0.3">
      <c r="A236" s="35"/>
      <c r="B236" s="31" t="s">
        <v>45</v>
      </c>
      <c r="C236" s="32">
        <f>SUM(C229:C235)</f>
        <v>890</v>
      </c>
      <c r="D236" s="32">
        <f>SUM(D229:D235)</f>
        <v>33.300000000000004</v>
      </c>
      <c r="E236" s="32">
        <f>SUM(E229:E235)</f>
        <v>32.5</v>
      </c>
      <c r="F236" s="32">
        <f>SUM(F229:F235)</f>
        <v>126.7</v>
      </c>
      <c r="G236" s="32">
        <f>SUM(G229:G235)</f>
        <v>948</v>
      </c>
      <c r="H236" s="45"/>
      <c r="I236" s="19"/>
      <c r="J236" s="19"/>
      <c r="K236" s="19"/>
      <c r="L236" s="19"/>
      <c r="M236" s="19"/>
      <c r="N236" s="19"/>
    </row>
    <row r="237" spans="1:14" ht="18.899999999999999" customHeight="1" x14ac:dyDescent="0.3">
      <c r="A237" s="109" t="str">
        <f>A211</f>
        <v>полдник</v>
      </c>
      <c r="B237" s="10" t="str">
        <f t="shared" ref="B237:H238" si="14">B133</f>
        <v>Сок в индивидуальной упаковке</v>
      </c>
      <c r="C237" s="44">
        <f t="shared" si="14"/>
        <v>200</v>
      </c>
      <c r="D237" s="9">
        <f t="shared" si="14"/>
        <v>0</v>
      </c>
      <c r="E237" s="9">
        <f t="shared" si="14"/>
        <v>0</v>
      </c>
      <c r="F237" s="9">
        <f t="shared" si="14"/>
        <v>23</v>
      </c>
      <c r="G237" s="9">
        <f t="shared" si="14"/>
        <v>92</v>
      </c>
      <c r="H237" s="90" t="str">
        <f t="shared" si="14"/>
        <v>тк</v>
      </c>
      <c r="I237" s="19"/>
      <c r="J237" s="19"/>
      <c r="K237" s="19"/>
      <c r="L237" s="19"/>
      <c r="M237" s="19"/>
      <c r="N237" s="19"/>
    </row>
    <row r="238" spans="1:14" ht="18.899999999999999" customHeight="1" x14ac:dyDescent="0.3">
      <c r="A238" s="111"/>
      <c r="B238" s="10" t="str">
        <f t="shared" si="14"/>
        <v xml:space="preserve">Выпечное изделие </v>
      </c>
      <c r="C238" s="44">
        <f t="shared" si="14"/>
        <v>100</v>
      </c>
      <c r="D238" s="8">
        <f t="shared" si="14"/>
        <v>12.8</v>
      </c>
      <c r="E238" s="9">
        <f t="shared" si="14"/>
        <v>13</v>
      </c>
      <c r="F238" s="8">
        <f t="shared" si="14"/>
        <v>32.4</v>
      </c>
      <c r="G238" s="9">
        <f t="shared" si="14"/>
        <v>302</v>
      </c>
      <c r="H238" s="91" t="str">
        <f t="shared" si="14"/>
        <v>тк</v>
      </c>
      <c r="I238" s="19"/>
      <c r="J238" s="19"/>
      <c r="K238" s="19"/>
      <c r="L238" s="19"/>
      <c r="M238" s="19"/>
      <c r="N238" s="19"/>
    </row>
    <row r="239" spans="1:14" ht="18.899999999999999" customHeight="1" x14ac:dyDescent="0.3">
      <c r="A239" s="35"/>
      <c r="B239" s="31" t="s">
        <v>46</v>
      </c>
      <c r="C239" s="32">
        <f>SUM(C237:C238)</f>
        <v>300</v>
      </c>
      <c r="D239" s="32">
        <f>SUM(D237:D238)</f>
        <v>12.8</v>
      </c>
      <c r="E239" s="32">
        <f>SUM(E237:E238)</f>
        <v>13</v>
      </c>
      <c r="F239" s="32">
        <f>SUM(F237:F238)</f>
        <v>55.4</v>
      </c>
      <c r="G239" s="32">
        <f>SUM(G237:G238)</f>
        <v>394</v>
      </c>
      <c r="H239" s="45"/>
      <c r="I239" s="19"/>
      <c r="J239" s="19"/>
      <c r="K239" s="19"/>
      <c r="L239" s="19"/>
      <c r="M239" s="19"/>
      <c r="N239" s="19"/>
    </row>
    <row r="240" spans="1:14" ht="18.899999999999999" customHeight="1" x14ac:dyDescent="0.3">
      <c r="A240" s="106" t="s">
        <v>141</v>
      </c>
      <c r="B240" s="20" t="s">
        <v>50</v>
      </c>
      <c r="C240" s="6">
        <v>60</v>
      </c>
      <c r="D240" s="8">
        <v>0.5</v>
      </c>
      <c r="E240" s="8">
        <v>0.1</v>
      </c>
      <c r="F240" s="8">
        <v>2.1</v>
      </c>
      <c r="G240" s="9">
        <v>11</v>
      </c>
      <c r="H240" s="13" t="s">
        <v>99</v>
      </c>
      <c r="I240" s="19"/>
      <c r="J240" s="19"/>
      <c r="K240" s="19"/>
      <c r="L240" s="19"/>
      <c r="M240" s="19"/>
      <c r="N240" s="19"/>
    </row>
    <row r="241" spans="1:14" ht="18.899999999999999" customHeight="1" x14ac:dyDescent="0.3">
      <c r="A241" s="107"/>
      <c r="B241" s="14" t="s">
        <v>174</v>
      </c>
      <c r="C241" s="21">
        <v>300</v>
      </c>
      <c r="D241" s="22">
        <v>20.2</v>
      </c>
      <c r="E241" s="22">
        <v>20.5</v>
      </c>
      <c r="F241" s="22">
        <v>55.2</v>
      </c>
      <c r="G241" s="23">
        <v>497</v>
      </c>
      <c r="H241" s="46" t="s">
        <v>175</v>
      </c>
      <c r="I241" s="19"/>
      <c r="J241" s="60"/>
      <c r="K241" s="19"/>
      <c r="L241" s="19"/>
      <c r="M241" s="19"/>
      <c r="N241" s="19"/>
    </row>
    <row r="242" spans="1:14" ht="18.899999999999999" customHeight="1" x14ac:dyDescent="0.3">
      <c r="A242" s="107"/>
      <c r="B242" s="10" t="s">
        <v>8</v>
      </c>
      <c r="C242" s="6">
        <v>205</v>
      </c>
      <c r="D242" s="8">
        <v>0.1</v>
      </c>
      <c r="E242" s="9">
        <v>0</v>
      </c>
      <c r="F242" s="9">
        <v>10</v>
      </c>
      <c r="G242" s="9">
        <v>40</v>
      </c>
      <c r="H242" s="13" t="s">
        <v>98</v>
      </c>
      <c r="I242" s="19"/>
      <c r="J242" s="19"/>
      <c r="K242" s="19"/>
      <c r="L242" s="19"/>
      <c r="M242" s="19"/>
      <c r="N242" s="19"/>
    </row>
    <row r="243" spans="1:14" ht="18.899999999999999" customHeight="1" x14ac:dyDescent="0.3">
      <c r="A243" s="108"/>
      <c r="B243" s="10" t="s">
        <v>47</v>
      </c>
      <c r="C243" s="6">
        <v>40</v>
      </c>
      <c r="D243" s="8">
        <v>2.6</v>
      </c>
      <c r="E243" s="8">
        <v>0.6</v>
      </c>
      <c r="F243" s="8">
        <v>13.4</v>
      </c>
      <c r="G243" s="9">
        <v>70</v>
      </c>
      <c r="H243" s="6" t="s">
        <v>48</v>
      </c>
      <c r="I243" s="19"/>
      <c r="J243" s="19"/>
      <c r="K243" s="19"/>
      <c r="L243" s="19"/>
      <c r="M243" s="19"/>
      <c r="N243" s="19"/>
    </row>
    <row r="244" spans="1:14" ht="18.899999999999999" customHeight="1" x14ac:dyDescent="0.3">
      <c r="A244" s="31"/>
      <c r="B244" s="31" t="s">
        <v>145</v>
      </c>
      <c r="C244" s="32">
        <f>SUM(C240:C243)</f>
        <v>605</v>
      </c>
      <c r="D244" s="32">
        <f t="shared" ref="D244:G244" si="15">SUM(D240:D243)</f>
        <v>23.400000000000002</v>
      </c>
      <c r="E244" s="32">
        <f t="shared" si="15"/>
        <v>21.200000000000003</v>
      </c>
      <c r="F244" s="32">
        <f t="shared" si="15"/>
        <v>80.700000000000017</v>
      </c>
      <c r="G244" s="32">
        <f t="shared" si="15"/>
        <v>618</v>
      </c>
      <c r="H244" s="45"/>
      <c r="I244" s="19"/>
      <c r="J244" s="60"/>
      <c r="K244" s="19"/>
      <c r="L244" s="19"/>
      <c r="M244" s="19"/>
      <c r="N244" s="19"/>
    </row>
    <row r="245" spans="1:14" ht="18.899999999999999" customHeight="1" x14ac:dyDescent="0.3">
      <c r="A245" s="21" t="s">
        <v>146</v>
      </c>
      <c r="B245" s="14" t="s">
        <v>147</v>
      </c>
      <c r="C245" s="21">
        <v>200</v>
      </c>
      <c r="D245" s="21">
        <v>5.8</v>
      </c>
      <c r="E245" s="81">
        <v>6.4</v>
      </c>
      <c r="F245" s="21">
        <v>22.8</v>
      </c>
      <c r="G245" s="21">
        <v>176</v>
      </c>
      <c r="H245" s="6" t="s">
        <v>48</v>
      </c>
      <c r="I245" s="19"/>
      <c r="J245" s="19"/>
      <c r="K245" s="19"/>
      <c r="L245" s="19"/>
      <c r="M245" s="19"/>
      <c r="N245" s="19"/>
    </row>
    <row r="246" spans="1:14" ht="18.899999999999999" customHeight="1" x14ac:dyDescent="0.3">
      <c r="A246" s="40"/>
      <c r="B246" s="31" t="s">
        <v>148</v>
      </c>
      <c r="C246" s="32">
        <f>SUM(C245)</f>
        <v>200</v>
      </c>
      <c r="D246" s="32">
        <f>SUM(D245)</f>
        <v>5.8</v>
      </c>
      <c r="E246" s="32">
        <f>SUM(E245)</f>
        <v>6.4</v>
      </c>
      <c r="F246" s="32">
        <f>SUM(F245)</f>
        <v>22.8</v>
      </c>
      <c r="G246" s="32">
        <f>SUM(G245)</f>
        <v>176</v>
      </c>
      <c r="H246" s="37"/>
      <c r="I246" s="19"/>
      <c r="J246" s="19"/>
      <c r="K246" s="19"/>
      <c r="L246" s="19"/>
      <c r="M246" s="19"/>
      <c r="N246" s="19"/>
    </row>
    <row r="247" spans="1:14" ht="18.899999999999999" customHeight="1" x14ac:dyDescent="0.3">
      <c r="A247" s="40"/>
      <c r="B247" s="41" t="s">
        <v>51</v>
      </c>
      <c r="C247" s="40"/>
      <c r="D247" s="39">
        <f>D228+D236+D239+D244+D246</f>
        <v>94</v>
      </c>
      <c r="E247" s="38">
        <f>E228+E236+E239+E244+E246</f>
        <v>94.100000000000009</v>
      </c>
      <c r="F247" s="39">
        <f>F228+F236+F239+F244+F246</f>
        <v>377.00000000000006</v>
      </c>
      <c r="G247" s="39">
        <f>G228+G236+G239+G244+G246</f>
        <v>2774</v>
      </c>
      <c r="H247" s="45"/>
      <c r="I247" s="19"/>
      <c r="J247" s="60"/>
      <c r="K247" s="19"/>
      <c r="L247" s="19"/>
      <c r="M247" s="19"/>
      <c r="N247" s="19"/>
    </row>
    <row r="248" spans="1:14" ht="18.899999999999999" customHeight="1" x14ac:dyDescent="0.3">
      <c r="A248" s="29" t="s">
        <v>72</v>
      </c>
      <c r="B248" s="5"/>
      <c r="C248" s="17"/>
      <c r="D248" s="17"/>
      <c r="E248" s="17"/>
      <c r="F248" s="17"/>
      <c r="G248" s="17"/>
      <c r="H248" s="4"/>
      <c r="I248" s="19"/>
      <c r="J248" s="19"/>
      <c r="K248" s="19"/>
      <c r="L248" s="19"/>
      <c r="M248" s="19"/>
      <c r="N248" s="19"/>
    </row>
    <row r="249" spans="1:14" ht="18.899999999999999" customHeight="1" x14ac:dyDescent="0.3">
      <c r="A249" s="109" t="s">
        <v>42</v>
      </c>
      <c r="B249" s="7" t="s">
        <v>75</v>
      </c>
      <c r="C249" s="6">
        <v>200</v>
      </c>
      <c r="D249" s="8">
        <v>18.399999999999999</v>
      </c>
      <c r="E249" s="8">
        <v>26.2</v>
      </c>
      <c r="F249" s="8">
        <v>5.0999999999999996</v>
      </c>
      <c r="G249" s="9">
        <v>253</v>
      </c>
      <c r="H249" s="13" t="s">
        <v>121</v>
      </c>
      <c r="I249" s="19"/>
      <c r="J249" s="19"/>
      <c r="K249" s="19"/>
      <c r="L249" s="19"/>
      <c r="M249" s="19"/>
      <c r="N249" s="19"/>
    </row>
    <row r="250" spans="1:14" ht="18.899999999999999" customHeight="1" x14ac:dyDescent="0.3">
      <c r="A250" s="110"/>
      <c r="B250" s="10" t="s">
        <v>53</v>
      </c>
      <c r="C250" s="6">
        <v>60</v>
      </c>
      <c r="D250" s="8">
        <v>1.7</v>
      </c>
      <c r="E250" s="8">
        <v>0.2</v>
      </c>
      <c r="F250" s="9">
        <v>6</v>
      </c>
      <c r="G250" s="9">
        <v>32</v>
      </c>
      <c r="H250" s="13" t="s">
        <v>85</v>
      </c>
      <c r="I250" s="19"/>
      <c r="J250" s="19"/>
      <c r="K250" s="19"/>
      <c r="L250" s="19"/>
      <c r="M250" s="19"/>
      <c r="N250" s="19"/>
    </row>
    <row r="251" spans="1:14" ht="18.899999999999999" customHeight="1" x14ac:dyDescent="0.3">
      <c r="A251" s="110"/>
      <c r="B251" s="10" t="s">
        <v>0</v>
      </c>
      <c r="C251" s="6">
        <v>40</v>
      </c>
      <c r="D251" s="9">
        <v>3</v>
      </c>
      <c r="E251" s="8">
        <v>1.8</v>
      </c>
      <c r="F251" s="8">
        <v>20.6</v>
      </c>
      <c r="G251" s="9">
        <v>112</v>
      </c>
      <c r="H251" s="6" t="s">
        <v>48</v>
      </c>
      <c r="I251" s="19"/>
      <c r="J251" s="19"/>
      <c r="K251" s="19"/>
      <c r="L251" s="19"/>
      <c r="M251" s="19"/>
      <c r="N251" s="19"/>
    </row>
    <row r="252" spans="1:14" ht="18.899999999999999" customHeight="1" x14ac:dyDescent="0.3">
      <c r="A252" s="110"/>
      <c r="B252" s="10" t="s">
        <v>8</v>
      </c>
      <c r="C252" s="6">
        <v>205</v>
      </c>
      <c r="D252" s="8">
        <v>0.1</v>
      </c>
      <c r="E252" s="9">
        <v>0</v>
      </c>
      <c r="F252" s="9">
        <v>10</v>
      </c>
      <c r="G252" s="9">
        <v>40</v>
      </c>
      <c r="H252" s="13" t="s">
        <v>98</v>
      </c>
      <c r="I252" s="19"/>
      <c r="J252" s="19"/>
      <c r="K252" s="19"/>
      <c r="L252" s="19"/>
      <c r="M252" s="19"/>
      <c r="N252" s="19"/>
    </row>
    <row r="253" spans="1:14" ht="18.899999999999999" customHeight="1" x14ac:dyDescent="0.3">
      <c r="A253" s="110"/>
      <c r="B253" s="7" t="s">
        <v>200</v>
      </c>
      <c r="C253" s="6">
        <v>20</v>
      </c>
      <c r="D253" s="8">
        <v>0.4</v>
      </c>
      <c r="E253" s="8">
        <v>1.6</v>
      </c>
      <c r="F253" s="9">
        <v>19</v>
      </c>
      <c r="G253" s="9">
        <v>94</v>
      </c>
      <c r="H253" s="13" t="s">
        <v>48</v>
      </c>
      <c r="I253" s="19"/>
      <c r="J253" s="19"/>
      <c r="K253" s="19"/>
      <c r="L253" s="19"/>
      <c r="M253" s="19"/>
      <c r="N253" s="19"/>
    </row>
    <row r="254" spans="1:14" ht="18.899999999999999" customHeight="1" x14ac:dyDescent="0.3">
      <c r="A254" s="111"/>
      <c r="B254" s="10" t="s">
        <v>9</v>
      </c>
      <c r="C254" s="6">
        <v>100</v>
      </c>
      <c r="D254" s="8">
        <v>0.2</v>
      </c>
      <c r="E254" s="8">
        <v>0.2</v>
      </c>
      <c r="F254" s="9">
        <v>16</v>
      </c>
      <c r="G254" s="9">
        <v>68</v>
      </c>
      <c r="H254" s="6" t="s">
        <v>48</v>
      </c>
      <c r="I254" s="19"/>
      <c r="J254" s="19"/>
      <c r="K254" s="19"/>
      <c r="L254" s="19"/>
      <c r="M254" s="19"/>
      <c r="N254" s="19"/>
    </row>
    <row r="255" spans="1:14" ht="18.899999999999999" customHeight="1" x14ac:dyDescent="0.3">
      <c r="A255" s="30"/>
      <c r="B255" s="31" t="s">
        <v>44</v>
      </c>
      <c r="C255" s="32">
        <f>SUM(C249:C254)</f>
        <v>625</v>
      </c>
      <c r="D255" s="32">
        <f t="shared" ref="D255:G255" si="16">SUM(D249:D254)</f>
        <v>23.799999999999997</v>
      </c>
      <c r="E255" s="33">
        <f t="shared" si="16"/>
        <v>30</v>
      </c>
      <c r="F255" s="32">
        <f t="shared" si="16"/>
        <v>76.7</v>
      </c>
      <c r="G255" s="32">
        <f t="shared" si="16"/>
        <v>599</v>
      </c>
      <c r="H255" s="45"/>
      <c r="I255" s="19"/>
      <c r="J255" s="19"/>
      <c r="K255" s="19"/>
      <c r="L255" s="19"/>
      <c r="M255" s="19"/>
      <c r="N255" s="19"/>
    </row>
    <row r="256" spans="1:14" ht="18.899999999999999" customHeight="1" x14ac:dyDescent="0.3">
      <c r="A256" s="112" t="s">
        <v>41</v>
      </c>
      <c r="B256" s="52" t="s">
        <v>68</v>
      </c>
      <c r="C256" s="6">
        <v>100</v>
      </c>
      <c r="D256" s="9">
        <v>2</v>
      </c>
      <c r="E256" s="8">
        <v>0.3</v>
      </c>
      <c r="F256" s="8">
        <v>10.3</v>
      </c>
      <c r="G256" s="9">
        <v>52.3</v>
      </c>
      <c r="H256" s="13" t="s">
        <v>196</v>
      </c>
      <c r="I256" s="19"/>
      <c r="J256" s="19"/>
      <c r="K256" s="19"/>
      <c r="L256" s="19"/>
      <c r="M256" s="19"/>
      <c r="N256" s="19"/>
    </row>
    <row r="257" spans="1:14" ht="18.899999999999999" customHeight="1" x14ac:dyDescent="0.3">
      <c r="A257" s="113"/>
      <c r="B257" s="14" t="s">
        <v>3</v>
      </c>
      <c r="C257" s="15">
        <v>250</v>
      </c>
      <c r="D257" s="22">
        <v>5.3</v>
      </c>
      <c r="E257" s="22">
        <v>6.5</v>
      </c>
      <c r="F257" s="22">
        <v>19.399999999999999</v>
      </c>
      <c r="G257" s="23">
        <v>160</v>
      </c>
      <c r="H257" s="13" t="s">
        <v>86</v>
      </c>
      <c r="I257" s="19"/>
      <c r="J257" s="19"/>
      <c r="K257" s="19"/>
      <c r="L257" s="19"/>
      <c r="M257" s="19"/>
      <c r="N257" s="19"/>
    </row>
    <row r="258" spans="1:14" ht="18.899999999999999" customHeight="1" x14ac:dyDescent="0.3">
      <c r="A258" s="113"/>
      <c r="B258" s="14" t="s">
        <v>73</v>
      </c>
      <c r="C258" s="21">
        <v>100</v>
      </c>
      <c r="D258" s="22">
        <v>14.8</v>
      </c>
      <c r="E258" s="22">
        <v>11.5</v>
      </c>
      <c r="F258" s="22">
        <v>3.5</v>
      </c>
      <c r="G258" s="23">
        <v>180</v>
      </c>
      <c r="H258" s="46" t="s">
        <v>124</v>
      </c>
      <c r="I258" s="19"/>
      <c r="J258" s="19"/>
      <c r="K258" s="19"/>
      <c r="L258" s="19"/>
      <c r="M258" s="19"/>
      <c r="N258" s="19"/>
    </row>
    <row r="259" spans="1:14" ht="18.899999999999999" customHeight="1" x14ac:dyDescent="0.3">
      <c r="A259" s="113"/>
      <c r="B259" s="10" t="s">
        <v>19</v>
      </c>
      <c r="C259" s="6">
        <v>180</v>
      </c>
      <c r="D259" s="8">
        <v>4.2</v>
      </c>
      <c r="E259" s="8">
        <v>5.9</v>
      </c>
      <c r="F259" s="8">
        <v>44.2</v>
      </c>
      <c r="G259" s="9">
        <v>252</v>
      </c>
      <c r="H259" s="13" t="s">
        <v>123</v>
      </c>
      <c r="I259" s="19"/>
      <c r="J259" s="19"/>
      <c r="K259" s="19"/>
      <c r="L259" s="19"/>
      <c r="M259" s="19"/>
      <c r="N259" s="19"/>
    </row>
    <row r="260" spans="1:14" ht="18.899999999999999" customHeight="1" x14ac:dyDescent="0.3">
      <c r="A260" s="113"/>
      <c r="B260" s="10" t="s">
        <v>5</v>
      </c>
      <c r="C260" s="6">
        <v>200</v>
      </c>
      <c r="D260" s="22">
        <v>0.2</v>
      </c>
      <c r="E260" s="22">
        <v>0.1</v>
      </c>
      <c r="F260" s="23">
        <v>28</v>
      </c>
      <c r="G260" s="23">
        <v>117</v>
      </c>
      <c r="H260" s="13" t="s">
        <v>89</v>
      </c>
      <c r="I260" s="19"/>
      <c r="J260" s="19"/>
      <c r="K260" s="19"/>
      <c r="L260" s="19"/>
      <c r="M260" s="19"/>
      <c r="N260" s="19"/>
    </row>
    <row r="261" spans="1:14" ht="18.899999999999999" customHeight="1" x14ac:dyDescent="0.3">
      <c r="A261" s="113"/>
      <c r="B261" s="10" t="s">
        <v>47</v>
      </c>
      <c r="C261" s="6">
        <v>40</v>
      </c>
      <c r="D261" s="8">
        <v>2.6</v>
      </c>
      <c r="E261" s="8">
        <v>0.6</v>
      </c>
      <c r="F261" s="8">
        <v>13.4</v>
      </c>
      <c r="G261" s="9">
        <v>70</v>
      </c>
      <c r="H261" s="6" t="s">
        <v>48</v>
      </c>
      <c r="I261" s="19"/>
      <c r="J261" s="19"/>
      <c r="K261" s="19"/>
      <c r="L261" s="19"/>
      <c r="M261" s="19"/>
      <c r="N261" s="19"/>
    </row>
    <row r="262" spans="1:14" ht="18.899999999999999" customHeight="1" x14ac:dyDescent="0.3">
      <c r="A262" s="113"/>
      <c r="B262" s="10" t="s">
        <v>0</v>
      </c>
      <c r="C262" s="6">
        <v>20</v>
      </c>
      <c r="D262" s="8">
        <v>1.5</v>
      </c>
      <c r="E262" s="8">
        <v>0.9</v>
      </c>
      <c r="F262" s="8">
        <v>10.3</v>
      </c>
      <c r="G262" s="9">
        <v>56</v>
      </c>
      <c r="H262" s="13" t="s">
        <v>48</v>
      </c>
      <c r="I262" s="19"/>
      <c r="J262" s="19"/>
      <c r="K262" s="19"/>
      <c r="L262" s="19"/>
      <c r="M262" s="19"/>
      <c r="N262" s="19"/>
    </row>
    <row r="263" spans="1:14" ht="18.899999999999999" customHeight="1" x14ac:dyDescent="0.3">
      <c r="A263" s="35"/>
      <c r="B263" s="31" t="s">
        <v>45</v>
      </c>
      <c r="C263" s="32">
        <f>SUM(C256:C262)</f>
        <v>890</v>
      </c>
      <c r="D263" s="34">
        <f>SUM(D256:D262)</f>
        <v>30.6</v>
      </c>
      <c r="E263" s="32">
        <f>SUM(E256:E262)</f>
        <v>25.800000000000004</v>
      </c>
      <c r="F263" s="32">
        <f>SUM(F256:F262)</f>
        <v>129.10000000000002</v>
      </c>
      <c r="G263" s="32">
        <f>SUM(G256:G262)</f>
        <v>887.3</v>
      </c>
      <c r="H263" s="45"/>
      <c r="I263" s="19"/>
      <c r="J263" s="19"/>
      <c r="K263" s="19"/>
      <c r="L263" s="19"/>
      <c r="M263" s="19"/>
      <c r="N263" s="19"/>
    </row>
    <row r="264" spans="1:14" ht="18.899999999999999" customHeight="1" x14ac:dyDescent="0.3">
      <c r="A264" s="109" t="str">
        <f>$A$237</f>
        <v>полдник</v>
      </c>
      <c r="B264" s="10" t="s">
        <v>177</v>
      </c>
      <c r="C264" s="6">
        <f>C237</f>
        <v>200</v>
      </c>
      <c r="D264" s="9">
        <v>6</v>
      </c>
      <c r="E264" s="9">
        <v>3</v>
      </c>
      <c r="F264" s="8">
        <v>19.600000000000001</v>
      </c>
      <c r="G264" s="9">
        <v>128</v>
      </c>
      <c r="H264" s="13" t="s">
        <v>48</v>
      </c>
      <c r="I264" s="19"/>
      <c r="J264" s="19"/>
      <c r="K264" s="19"/>
      <c r="L264" s="19"/>
      <c r="M264" s="19"/>
      <c r="N264" s="19"/>
    </row>
    <row r="265" spans="1:14" ht="18.899999999999999" customHeight="1" x14ac:dyDescent="0.3">
      <c r="A265" s="111"/>
      <c r="B265" s="10" t="str">
        <f>B238</f>
        <v xml:space="preserve">Выпечное изделие </v>
      </c>
      <c r="C265" s="6">
        <v>100</v>
      </c>
      <c r="D265" s="8">
        <v>6.8</v>
      </c>
      <c r="E265" s="8">
        <v>9.9</v>
      </c>
      <c r="F265" s="8">
        <v>35.700000000000003</v>
      </c>
      <c r="G265" s="9">
        <v>260</v>
      </c>
      <c r="H265" s="46" t="s">
        <v>48</v>
      </c>
      <c r="I265" s="19"/>
      <c r="J265" s="19"/>
      <c r="K265" s="19"/>
      <c r="L265" s="19"/>
      <c r="M265" s="19"/>
      <c r="N265" s="19"/>
    </row>
    <row r="266" spans="1:14" ht="18.899999999999999" customHeight="1" x14ac:dyDescent="0.3">
      <c r="A266" s="35"/>
      <c r="B266" s="31" t="s">
        <v>46</v>
      </c>
      <c r="C266" s="32">
        <f>SUM(C264:C265)</f>
        <v>300</v>
      </c>
      <c r="D266" s="38">
        <f>SUM(D264:D265)</f>
        <v>12.8</v>
      </c>
      <c r="E266" s="38">
        <f>SUM(E264:E265)</f>
        <v>12.9</v>
      </c>
      <c r="F266" s="38">
        <f>SUM(F264:F265)</f>
        <v>55.300000000000004</v>
      </c>
      <c r="G266" s="39">
        <f>SUM(G264:G265)</f>
        <v>388</v>
      </c>
      <c r="H266" s="45"/>
      <c r="I266" s="19"/>
      <c r="J266" s="19"/>
      <c r="K266" s="19"/>
      <c r="L266" s="19"/>
      <c r="M266" s="19"/>
      <c r="N266" s="19"/>
    </row>
    <row r="267" spans="1:14" ht="18.899999999999999" customHeight="1" x14ac:dyDescent="0.3">
      <c r="A267" s="106" t="s">
        <v>141</v>
      </c>
      <c r="B267" s="10" t="s">
        <v>39</v>
      </c>
      <c r="C267" s="6">
        <v>60</v>
      </c>
      <c r="D267" s="8">
        <v>0.7</v>
      </c>
      <c r="E267" s="8">
        <v>0.2</v>
      </c>
      <c r="F267" s="8">
        <v>3.5</v>
      </c>
      <c r="G267" s="9">
        <v>19</v>
      </c>
      <c r="H267" s="13" t="s">
        <v>93</v>
      </c>
      <c r="I267" s="19"/>
      <c r="J267" s="19"/>
      <c r="K267" s="19"/>
      <c r="L267" s="19"/>
      <c r="M267" s="19"/>
      <c r="N267" s="19"/>
    </row>
    <row r="268" spans="1:14" ht="18.899999999999999" customHeight="1" x14ac:dyDescent="0.3">
      <c r="A268" s="107"/>
      <c r="B268" s="14" t="s">
        <v>152</v>
      </c>
      <c r="C268" s="21">
        <v>110</v>
      </c>
      <c r="D268" s="22">
        <v>8.3000000000000007</v>
      </c>
      <c r="E268" s="22">
        <v>13.2</v>
      </c>
      <c r="F268" s="22">
        <v>10.199999999999999</v>
      </c>
      <c r="G268" s="23">
        <v>190</v>
      </c>
      <c r="H268" s="46" t="s">
        <v>153</v>
      </c>
      <c r="I268" s="19"/>
      <c r="J268" s="19"/>
      <c r="K268" s="19"/>
      <c r="L268" s="19"/>
      <c r="M268" s="19"/>
      <c r="N268" s="19"/>
    </row>
    <row r="269" spans="1:14" ht="18.899999999999999" customHeight="1" x14ac:dyDescent="0.3">
      <c r="A269" s="107"/>
      <c r="B269" s="14" t="s">
        <v>55</v>
      </c>
      <c r="C269" s="21">
        <v>200</v>
      </c>
      <c r="D269" s="22">
        <v>7.2</v>
      </c>
      <c r="E269" s="22">
        <v>6.4</v>
      </c>
      <c r="F269" s="22">
        <v>42.6</v>
      </c>
      <c r="G269" s="23">
        <v>258</v>
      </c>
      <c r="H269" s="13" t="s">
        <v>102</v>
      </c>
      <c r="I269" s="19"/>
      <c r="J269" s="19"/>
      <c r="K269" s="19"/>
      <c r="L269" s="19"/>
      <c r="M269" s="19"/>
      <c r="N269" s="19"/>
    </row>
    <row r="270" spans="1:14" ht="18.899999999999999" customHeight="1" x14ac:dyDescent="0.3">
      <c r="A270" s="107"/>
      <c r="B270" s="14" t="s">
        <v>149</v>
      </c>
      <c r="C270" s="21">
        <v>200</v>
      </c>
      <c r="D270" s="22">
        <v>0.1</v>
      </c>
      <c r="E270" s="23">
        <v>0</v>
      </c>
      <c r="F270" s="23">
        <v>10</v>
      </c>
      <c r="G270" s="72">
        <v>40</v>
      </c>
      <c r="H270" s="70" t="s">
        <v>150</v>
      </c>
      <c r="I270" s="19"/>
      <c r="J270" s="19"/>
      <c r="K270" s="19"/>
      <c r="L270" s="19"/>
      <c r="M270" s="19"/>
      <c r="N270" s="19"/>
    </row>
    <row r="271" spans="1:14" ht="18.899999999999999" customHeight="1" x14ac:dyDescent="0.3">
      <c r="A271" s="108"/>
      <c r="B271" s="10" t="s">
        <v>47</v>
      </c>
      <c r="C271" s="6">
        <v>40</v>
      </c>
      <c r="D271" s="8">
        <v>2.6</v>
      </c>
      <c r="E271" s="8">
        <v>0.6</v>
      </c>
      <c r="F271" s="8">
        <v>13.4</v>
      </c>
      <c r="G271" s="9">
        <v>70</v>
      </c>
      <c r="H271" s="6" t="s">
        <v>48</v>
      </c>
      <c r="I271" s="19"/>
      <c r="J271" s="19"/>
      <c r="K271" s="19"/>
      <c r="L271" s="19"/>
      <c r="M271" s="19"/>
      <c r="N271" s="19"/>
    </row>
    <row r="272" spans="1:14" ht="18.899999999999999" customHeight="1" x14ac:dyDescent="0.3">
      <c r="A272" s="31"/>
      <c r="B272" s="31" t="s">
        <v>145</v>
      </c>
      <c r="C272" s="95">
        <f>SUM(C267:C271)</f>
        <v>610</v>
      </c>
      <c r="D272" s="95">
        <f t="shared" ref="D272:G272" si="17">SUM(D267:D271)</f>
        <v>18.900000000000002</v>
      </c>
      <c r="E272" s="95">
        <f t="shared" si="17"/>
        <v>20.399999999999999</v>
      </c>
      <c r="F272" s="95">
        <f t="shared" si="17"/>
        <v>79.7</v>
      </c>
      <c r="G272" s="95">
        <f t="shared" si="17"/>
        <v>577</v>
      </c>
      <c r="H272" s="35"/>
      <c r="I272" s="19"/>
      <c r="J272" s="19"/>
      <c r="K272" s="19"/>
      <c r="L272" s="19"/>
      <c r="M272" s="19"/>
      <c r="N272" s="19"/>
    </row>
    <row r="273" spans="1:14" ht="18.899999999999999" customHeight="1" x14ac:dyDescent="0.3">
      <c r="A273" s="21" t="s">
        <v>146</v>
      </c>
      <c r="B273" s="14" t="s">
        <v>147</v>
      </c>
      <c r="C273" s="21">
        <v>200</v>
      </c>
      <c r="D273" s="21">
        <v>5.8</v>
      </c>
      <c r="E273" s="81">
        <v>6.4</v>
      </c>
      <c r="F273" s="21">
        <v>22.8</v>
      </c>
      <c r="G273" s="21">
        <v>176</v>
      </c>
      <c r="H273" s="6" t="s">
        <v>48</v>
      </c>
      <c r="I273" s="19"/>
      <c r="J273" s="19"/>
      <c r="K273" s="19"/>
      <c r="L273" s="19"/>
      <c r="M273" s="19"/>
      <c r="N273" s="19"/>
    </row>
    <row r="274" spans="1:14" ht="18.899999999999999" customHeight="1" x14ac:dyDescent="0.3">
      <c r="A274" s="40"/>
      <c r="B274" s="31" t="s">
        <v>148</v>
      </c>
      <c r="C274" s="32">
        <f>SUM(C273)</f>
        <v>200</v>
      </c>
      <c r="D274" s="32">
        <f>SUM(D273)</f>
        <v>5.8</v>
      </c>
      <c r="E274" s="32">
        <f>SUM(E273)</f>
        <v>6.4</v>
      </c>
      <c r="F274" s="32">
        <f>SUM(F273)</f>
        <v>22.8</v>
      </c>
      <c r="G274" s="32">
        <f>SUM(G273)</f>
        <v>176</v>
      </c>
      <c r="H274" s="37"/>
      <c r="I274" s="19"/>
      <c r="J274" s="19"/>
      <c r="K274" s="19"/>
      <c r="L274" s="19"/>
      <c r="M274" s="19"/>
      <c r="N274" s="19"/>
    </row>
    <row r="275" spans="1:14" ht="18.899999999999999" customHeight="1" x14ac:dyDescent="0.3">
      <c r="A275" s="40"/>
      <c r="B275" s="41" t="s">
        <v>51</v>
      </c>
      <c r="C275" s="40"/>
      <c r="D275" s="38">
        <f>D255+D263+D266+D272+D274</f>
        <v>91.9</v>
      </c>
      <c r="E275" s="38">
        <f>E255+E263+E266+E272+E274</f>
        <v>95.5</v>
      </c>
      <c r="F275" s="38">
        <f>F255+F263+F266+F272+F274</f>
        <v>363.6</v>
      </c>
      <c r="G275" s="39">
        <f>G255+G263+G266+G272+G274</f>
        <v>2627.3</v>
      </c>
      <c r="H275" s="45"/>
      <c r="I275" s="19"/>
      <c r="J275" s="19"/>
      <c r="K275" s="19"/>
      <c r="L275" s="19"/>
      <c r="M275" s="19"/>
      <c r="N275" s="19"/>
    </row>
    <row r="276" spans="1:14" ht="18.899999999999999" customHeight="1" x14ac:dyDescent="0.3">
      <c r="A276" s="29" t="s">
        <v>74</v>
      </c>
      <c r="B276" s="5"/>
      <c r="C276" s="17"/>
      <c r="D276" s="17"/>
      <c r="E276" s="17"/>
      <c r="F276" s="17"/>
      <c r="G276" s="17"/>
      <c r="H276" s="4"/>
      <c r="I276" s="19"/>
      <c r="J276" s="19"/>
      <c r="K276" s="19"/>
      <c r="L276" s="19"/>
      <c r="M276" s="19"/>
      <c r="N276" s="19"/>
    </row>
    <row r="277" spans="1:14" ht="18.899999999999999" customHeight="1" x14ac:dyDescent="0.3">
      <c r="A277" s="109" t="s">
        <v>42</v>
      </c>
      <c r="B277" s="7" t="s">
        <v>144</v>
      </c>
      <c r="C277" s="6">
        <v>250</v>
      </c>
      <c r="D277" s="8">
        <v>8.3000000000000007</v>
      </c>
      <c r="E277" s="8">
        <v>9.8000000000000007</v>
      </c>
      <c r="F277" s="8">
        <v>47.5</v>
      </c>
      <c r="G277" s="9">
        <v>308</v>
      </c>
      <c r="H277" s="13" t="s">
        <v>82</v>
      </c>
      <c r="I277" s="19"/>
      <c r="J277" s="19"/>
      <c r="K277" s="19"/>
      <c r="L277" s="19"/>
      <c r="M277" s="19"/>
      <c r="N277" s="19"/>
    </row>
    <row r="278" spans="1:14" ht="18.899999999999999" customHeight="1" x14ac:dyDescent="0.3">
      <c r="A278" s="110"/>
      <c r="B278" s="10" t="s">
        <v>1</v>
      </c>
      <c r="C278" s="6">
        <v>30</v>
      </c>
      <c r="D278" s="6">
        <v>7.7</v>
      </c>
      <c r="E278" s="6">
        <v>7.5</v>
      </c>
      <c r="F278" s="9">
        <v>0</v>
      </c>
      <c r="G278" s="9">
        <v>97</v>
      </c>
      <c r="H278" s="6" t="s">
        <v>83</v>
      </c>
      <c r="I278" s="19"/>
      <c r="J278" s="19"/>
      <c r="K278" s="19"/>
      <c r="L278" s="19"/>
      <c r="M278" s="19"/>
      <c r="N278" s="19"/>
    </row>
    <row r="279" spans="1:14" ht="18.899999999999999" customHeight="1" x14ac:dyDescent="0.3">
      <c r="A279" s="110"/>
      <c r="B279" s="10" t="s">
        <v>0</v>
      </c>
      <c r="C279" s="6">
        <v>40</v>
      </c>
      <c r="D279" s="9">
        <v>3</v>
      </c>
      <c r="E279" s="8">
        <v>1.8</v>
      </c>
      <c r="F279" s="8">
        <v>20.6</v>
      </c>
      <c r="G279" s="9">
        <v>112</v>
      </c>
      <c r="H279" s="6" t="s">
        <v>48</v>
      </c>
      <c r="I279" s="19"/>
      <c r="J279" s="19"/>
      <c r="K279" s="19"/>
      <c r="L279" s="19"/>
      <c r="M279" s="19"/>
      <c r="N279" s="19"/>
    </row>
    <row r="280" spans="1:14" ht="18.899999999999999" customHeight="1" x14ac:dyDescent="0.3">
      <c r="A280" s="110"/>
      <c r="B280" s="10" t="s">
        <v>2</v>
      </c>
      <c r="C280" s="6">
        <v>200</v>
      </c>
      <c r="D280" s="8">
        <v>3.6</v>
      </c>
      <c r="E280" s="8">
        <v>3.3</v>
      </c>
      <c r="F280" s="23">
        <v>15</v>
      </c>
      <c r="G280" s="9">
        <v>106</v>
      </c>
      <c r="H280" s="11" t="s">
        <v>84</v>
      </c>
      <c r="I280" s="19"/>
      <c r="J280" s="19"/>
      <c r="K280" s="19"/>
      <c r="L280" s="19"/>
      <c r="M280" s="19"/>
      <c r="N280" s="19"/>
    </row>
    <row r="281" spans="1:14" ht="18.899999999999999" customHeight="1" x14ac:dyDescent="0.3">
      <c r="A281" s="111"/>
      <c r="B281" s="10" t="s">
        <v>9</v>
      </c>
      <c r="C281" s="6">
        <v>100</v>
      </c>
      <c r="D281" s="8">
        <v>0.2</v>
      </c>
      <c r="E281" s="8">
        <v>0.2</v>
      </c>
      <c r="F281" s="9">
        <v>16</v>
      </c>
      <c r="G281" s="9">
        <v>68</v>
      </c>
      <c r="H281" s="6" t="s">
        <v>48</v>
      </c>
      <c r="I281" s="19"/>
      <c r="J281" s="19"/>
      <c r="K281" s="19"/>
      <c r="L281" s="19"/>
      <c r="M281" s="19"/>
      <c r="N281" s="19"/>
    </row>
    <row r="282" spans="1:14" ht="18.899999999999999" customHeight="1" x14ac:dyDescent="0.3">
      <c r="A282" s="30"/>
      <c r="B282" s="31" t="s">
        <v>44</v>
      </c>
      <c r="C282" s="32">
        <f>SUM(C277:C281)</f>
        <v>620</v>
      </c>
      <c r="D282" s="32">
        <f>SUM(D277:D281)</f>
        <v>22.8</v>
      </c>
      <c r="E282" s="32">
        <f>SUM(E277:E281)</f>
        <v>22.6</v>
      </c>
      <c r="F282" s="32">
        <f>SUM(F277:F281)</f>
        <v>99.1</v>
      </c>
      <c r="G282" s="32">
        <f>SUM(G277:G281)</f>
        <v>691</v>
      </c>
      <c r="H282" s="45"/>
      <c r="I282" s="19"/>
      <c r="J282" s="19"/>
      <c r="K282" s="19"/>
      <c r="L282" s="19"/>
      <c r="M282" s="19"/>
      <c r="N282" s="19"/>
    </row>
    <row r="283" spans="1:14" ht="18.899999999999999" customHeight="1" x14ac:dyDescent="0.3">
      <c r="A283" s="106" t="s">
        <v>41</v>
      </c>
      <c r="B283" s="10" t="s">
        <v>39</v>
      </c>
      <c r="C283" s="6">
        <v>100</v>
      </c>
      <c r="D283" s="8">
        <v>1.1000000000000001</v>
      </c>
      <c r="E283" s="8">
        <v>0.3</v>
      </c>
      <c r="F283" s="8">
        <v>5.8</v>
      </c>
      <c r="G283" s="9">
        <v>31</v>
      </c>
      <c r="H283" s="13" t="s">
        <v>93</v>
      </c>
      <c r="I283" s="19"/>
      <c r="J283" s="19"/>
      <c r="K283" s="19"/>
      <c r="L283" s="19"/>
      <c r="M283" s="19"/>
      <c r="N283" s="19"/>
    </row>
    <row r="284" spans="1:14" ht="18.899999999999999" customHeight="1" x14ac:dyDescent="0.3">
      <c r="A284" s="107"/>
      <c r="B284" s="10" t="s">
        <v>60</v>
      </c>
      <c r="C284" s="6">
        <v>250</v>
      </c>
      <c r="D284" s="8">
        <v>5.9</v>
      </c>
      <c r="E284" s="8">
        <v>6.5</v>
      </c>
      <c r="F284" s="8">
        <v>24.4</v>
      </c>
      <c r="G284" s="9">
        <v>184</v>
      </c>
      <c r="H284" s="13" t="s">
        <v>105</v>
      </c>
      <c r="I284" s="19"/>
      <c r="J284" s="19"/>
      <c r="K284" s="19"/>
      <c r="L284" s="19"/>
      <c r="M284" s="19"/>
      <c r="N284" s="19"/>
    </row>
    <row r="285" spans="1:14" ht="18.899999999999999" customHeight="1" x14ac:dyDescent="0.3">
      <c r="A285" s="107"/>
      <c r="B285" s="19" t="s">
        <v>169</v>
      </c>
      <c r="C285" s="15">
        <v>100</v>
      </c>
      <c r="D285" s="8">
        <v>18.899999999999999</v>
      </c>
      <c r="E285" s="8">
        <v>25.1</v>
      </c>
      <c r="F285" s="8">
        <v>5.4</v>
      </c>
      <c r="G285" s="9">
        <v>323</v>
      </c>
      <c r="H285" s="13" t="s">
        <v>167</v>
      </c>
      <c r="I285" s="19"/>
      <c r="J285" s="19"/>
      <c r="K285" s="19"/>
      <c r="L285" s="19"/>
      <c r="M285" s="19"/>
      <c r="N285" s="19"/>
    </row>
    <row r="286" spans="1:14" ht="18.899999999999999" customHeight="1" x14ac:dyDescent="0.3">
      <c r="A286" s="107"/>
      <c r="B286" s="10" t="s">
        <v>16</v>
      </c>
      <c r="C286" s="6">
        <v>180</v>
      </c>
      <c r="D286" s="8">
        <v>3.7</v>
      </c>
      <c r="E286" s="8">
        <v>6.5</v>
      </c>
      <c r="F286" s="8">
        <v>24.4</v>
      </c>
      <c r="G286" s="9">
        <v>175</v>
      </c>
      <c r="H286" s="13" t="s">
        <v>111</v>
      </c>
      <c r="I286" s="19"/>
      <c r="J286" s="19"/>
      <c r="K286" s="19"/>
      <c r="L286" s="19"/>
      <c r="M286" s="19"/>
      <c r="N286" s="19"/>
    </row>
    <row r="287" spans="1:14" ht="18.899999999999999" customHeight="1" x14ac:dyDescent="0.3">
      <c r="A287" s="107"/>
      <c r="B287" s="10" t="s">
        <v>17</v>
      </c>
      <c r="C287" s="6">
        <v>200</v>
      </c>
      <c r="D287" s="8">
        <v>0.2</v>
      </c>
      <c r="E287" s="8">
        <v>0.1</v>
      </c>
      <c r="F287" s="9">
        <v>32</v>
      </c>
      <c r="G287" s="9">
        <v>132</v>
      </c>
      <c r="H287" s="13" t="s">
        <v>112</v>
      </c>
      <c r="I287" s="19"/>
      <c r="J287" s="19"/>
      <c r="K287" s="19"/>
      <c r="L287" s="19"/>
      <c r="M287" s="19"/>
      <c r="N287" s="19"/>
    </row>
    <row r="288" spans="1:14" ht="18.899999999999999" customHeight="1" x14ac:dyDescent="0.3">
      <c r="A288" s="107"/>
      <c r="B288" s="10" t="s">
        <v>47</v>
      </c>
      <c r="C288" s="6">
        <v>40</v>
      </c>
      <c r="D288" s="8">
        <v>2.6</v>
      </c>
      <c r="E288" s="8">
        <v>0.6</v>
      </c>
      <c r="F288" s="8">
        <v>13.4</v>
      </c>
      <c r="G288" s="9">
        <v>70</v>
      </c>
      <c r="H288" s="6" t="s">
        <v>48</v>
      </c>
      <c r="I288" s="19"/>
      <c r="J288" s="19"/>
      <c r="K288" s="19"/>
      <c r="L288" s="19"/>
      <c r="M288" s="19"/>
      <c r="N288" s="19"/>
    </row>
    <row r="289" spans="1:14" ht="18.899999999999999" customHeight="1" x14ac:dyDescent="0.3">
      <c r="A289" s="108"/>
      <c r="B289" s="10" t="s">
        <v>0</v>
      </c>
      <c r="C289" s="6">
        <v>20</v>
      </c>
      <c r="D289" s="8">
        <v>1.5</v>
      </c>
      <c r="E289" s="8">
        <v>0.9</v>
      </c>
      <c r="F289" s="8">
        <v>10.3</v>
      </c>
      <c r="G289" s="9">
        <v>56</v>
      </c>
      <c r="H289" s="13" t="s">
        <v>48</v>
      </c>
      <c r="I289" s="19"/>
      <c r="J289" s="19"/>
      <c r="K289" s="19"/>
      <c r="L289" s="19"/>
      <c r="M289" s="19"/>
      <c r="N289" s="19"/>
    </row>
    <row r="290" spans="1:14" ht="18.899999999999999" customHeight="1" x14ac:dyDescent="0.3">
      <c r="A290" s="35"/>
      <c r="B290" s="31" t="s">
        <v>45</v>
      </c>
      <c r="C290" s="32">
        <f>SUM(C283:C289)</f>
        <v>890</v>
      </c>
      <c r="D290" s="34">
        <f>SUM(D283:D289)</f>
        <v>33.9</v>
      </c>
      <c r="E290" s="33">
        <f>SUM(E283:E289)</f>
        <v>40.000000000000007</v>
      </c>
      <c r="F290" s="34">
        <f>SUM(F283:F289)</f>
        <v>115.7</v>
      </c>
      <c r="G290" s="32">
        <f>SUM(G283:G289)</f>
        <v>971</v>
      </c>
      <c r="H290" s="45"/>
      <c r="I290" s="19"/>
      <c r="J290" s="19"/>
      <c r="K290" s="19"/>
      <c r="L290" s="19"/>
      <c r="M290" s="19"/>
      <c r="N290" s="19"/>
    </row>
    <row r="291" spans="1:14" ht="18.899999999999999" customHeight="1" x14ac:dyDescent="0.3">
      <c r="A291" s="109" t="str">
        <f>$A$237</f>
        <v>полдник</v>
      </c>
      <c r="B291" s="10" t="str">
        <f t="shared" ref="B291:H292" si="18">B133</f>
        <v>Сок в индивидуальной упаковке</v>
      </c>
      <c r="C291" s="44">
        <f t="shared" si="18"/>
        <v>200</v>
      </c>
      <c r="D291" s="9">
        <f t="shared" si="18"/>
        <v>0</v>
      </c>
      <c r="E291" s="9">
        <f t="shared" si="18"/>
        <v>0</v>
      </c>
      <c r="F291" s="9">
        <f t="shared" si="18"/>
        <v>23</v>
      </c>
      <c r="G291" s="9">
        <f t="shared" si="18"/>
        <v>92</v>
      </c>
      <c r="H291" s="90" t="str">
        <f t="shared" si="18"/>
        <v>тк</v>
      </c>
      <c r="I291" s="19"/>
      <c r="J291" s="19"/>
      <c r="K291" s="19"/>
      <c r="L291" s="19"/>
      <c r="M291" s="19"/>
      <c r="N291" s="19"/>
    </row>
    <row r="292" spans="1:14" ht="18.899999999999999" customHeight="1" x14ac:dyDescent="0.3">
      <c r="A292" s="111"/>
      <c r="B292" s="10" t="str">
        <f t="shared" si="18"/>
        <v xml:space="preserve">Выпечное изделие </v>
      </c>
      <c r="C292" s="44">
        <f t="shared" si="18"/>
        <v>100</v>
      </c>
      <c r="D292" s="8">
        <f t="shared" si="18"/>
        <v>12.8</v>
      </c>
      <c r="E292" s="9">
        <f t="shared" si="18"/>
        <v>13</v>
      </c>
      <c r="F292" s="8">
        <f t="shared" si="18"/>
        <v>32.4</v>
      </c>
      <c r="G292" s="9">
        <f t="shared" si="18"/>
        <v>302</v>
      </c>
      <c r="H292" s="91" t="str">
        <f t="shared" si="18"/>
        <v>тк</v>
      </c>
      <c r="I292" s="19"/>
      <c r="J292" s="19"/>
      <c r="K292" s="19"/>
      <c r="L292" s="19"/>
      <c r="M292" s="19"/>
      <c r="N292" s="19"/>
    </row>
    <row r="293" spans="1:14" ht="18.899999999999999" customHeight="1" x14ac:dyDescent="0.3">
      <c r="A293" s="35"/>
      <c r="B293" s="31" t="s">
        <v>46</v>
      </c>
      <c r="C293" s="33">
        <f>SUM(C291:C292)</f>
        <v>300</v>
      </c>
      <c r="D293" s="38">
        <f>SUM(D291:D292)</f>
        <v>12.8</v>
      </c>
      <c r="E293" s="39">
        <f>SUM(E291:E292)</f>
        <v>13</v>
      </c>
      <c r="F293" s="38">
        <f>SUM(F291:F292)</f>
        <v>55.4</v>
      </c>
      <c r="G293" s="39">
        <f>SUM(G291:G292)</f>
        <v>394</v>
      </c>
      <c r="H293" s="45"/>
      <c r="I293" s="19"/>
      <c r="J293" s="19"/>
      <c r="K293" s="19"/>
      <c r="L293" s="19"/>
      <c r="M293" s="19"/>
      <c r="N293" s="19"/>
    </row>
    <row r="294" spans="1:14" ht="18.899999999999999" customHeight="1" x14ac:dyDescent="0.3">
      <c r="A294" s="106" t="s">
        <v>141</v>
      </c>
      <c r="B294" s="20" t="s">
        <v>50</v>
      </c>
      <c r="C294" s="6">
        <v>60</v>
      </c>
      <c r="D294" s="8">
        <v>0.5</v>
      </c>
      <c r="E294" s="8">
        <v>0.1</v>
      </c>
      <c r="F294" s="8">
        <v>2.1</v>
      </c>
      <c r="G294" s="9">
        <v>11</v>
      </c>
      <c r="H294" s="13" t="s">
        <v>99</v>
      </c>
      <c r="I294" s="19"/>
      <c r="J294" s="19"/>
      <c r="K294" s="19"/>
      <c r="L294" s="19"/>
      <c r="M294" s="19"/>
      <c r="N294" s="19"/>
    </row>
    <row r="295" spans="1:14" ht="18.899999999999999" customHeight="1" x14ac:dyDescent="0.3">
      <c r="A295" s="107"/>
      <c r="B295" s="16" t="s">
        <v>109</v>
      </c>
      <c r="C295" s="6">
        <v>100</v>
      </c>
      <c r="D295" s="22">
        <v>15.8</v>
      </c>
      <c r="E295" s="22">
        <v>14.3</v>
      </c>
      <c r="F295" s="22">
        <v>16.8</v>
      </c>
      <c r="G295" s="23">
        <v>284</v>
      </c>
      <c r="H295" s="13" t="s">
        <v>87</v>
      </c>
      <c r="I295" s="19"/>
      <c r="J295" s="19"/>
      <c r="K295" s="19"/>
      <c r="L295" s="19"/>
      <c r="M295" s="19"/>
      <c r="N295" s="19"/>
    </row>
    <row r="296" spans="1:14" ht="18.899999999999999" customHeight="1" x14ac:dyDescent="0.3">
      <c r="A296" s="107"/>
      <c r="B296" s="14" t="s">
        <v>13</v>
      </c>
      <c r="C296" s="21">
        <v>200</v>
      </c>
      <c r="D296" s="22">
        <v>13.4</v>
      </c>
      <c r="E296" s="22">
        <v>8.8000000000000007</v>
      </c>
      <c r="F296" s="22">
        <v>58.8</v>
      </c>
      <c r="G296" s="23">
        <v>374</v>
      </c>
      <c r="H296" s="13" t="s">
        <v>90</v>
      </c>
      <c r="I296" s="19"/>
      <c r="J296" s="19"/>
      <c r="K296" s="19"/>
      <c r="L296" s="19"/>
      <c r="M296" s="19"/>
      <c r="N296" s="19"/>
    </row>
    <row r="297" spans="1:14" ht="18.899999999999999" customHeight="1" x14ac:dyDescent="0.3">
      <c r="A297" s="107"/>
      <c r="B297" s="10" t="s">
        <v>181</v>
      </c>
      <c r="C297" s="6">
        <v>200</v>
      </c>
      <c r="D297" s="8">
        <v>0.1</v>
      </c>
      <c r="E297" s="9">
        <v>0</v>
      </c>
      <c r="F297" s="9">
        <v>10</v>
      </c>
      <c r="G297" s="9">
        <v>40</v>
      </c>
      <c r="H297" s="13" t="s">
        <v>113</v>
      </c>
      <c r="I297" s="19"/>
      <c r="J297" s="19"/>
      <c r="K297" s="19"/>
      <c r="L297" s="19"/>
      <c r="M297" s="19"/>
      <c r="N297" s="19"/>
    </row>
    <row r="298" spans="1:14" ht="18.899999999999999" customHeight="1" x14ac:dyDescent="0.3">
      <c r="A298" s="108"/>
      <c r="B298" s="10" t="s">
        <v>47</v>
      </c>
      <c r="C298" s="6">
        <v>40</v>
      </c>
      <c r="D298" s="8">
        <v>2.6</v>
      </c>
      <c r="E298" s="8">
        <v>0.6</v>
      </c>
      <c r="F298" s="8">
        <v>13.4</v>
      </c>
      <c r="G298" s="9">
        <v>70</v>
      </c>
      <c r="H298" s="6" t="s">
        <v>48</v>
      </c>
      <c r="I298" s="19"/>
      <c r="J298" s="19"/>
      <c r="K298" s="19"/>
      <c r="L298" s="19"/>
      <c r="M298" s="19"/>
      <c r="N298" s="19"/>
    </row>
    <row r="299" spans="1:14" ht="18.899999999999999" customHeight="1" x14ac:dyDescent="0.3">
      <c r="A299" s="31"/>
      <c r="B299" s="31" t="s">
        <v>145</v>
      </c>
      <c r="C299" s="32">
        <f>SUM(C294:C298)</f>
        <v>600</v>
      </c>
      <c r="D299" s="32">
        <f t="shared" ref="D299:G299" si="19">SUM(D294:D298)</f>
        <v>32.400000000000006</v>
      </c>
      <c r="E299" s="32">
        <f t="shared" si="19"/>
        <v>23.800000000000004</v>
      </c>
      <c r="F299" s="32">
        <f t="shared" si="19"/>
        <v>101.10000000000001</v>
      </c>
      <c r="G299" s="32">
        <f t="shared" si="19"/>
        <v>779</v>
      </c>
      <c r="H299" s="35"/>
      <c r="I299" s="19"/>
      <c r="J299" s="19"/>
      <c r="K299" s="19"/>
      <c r="L299" s="19"/>
      <c r="M299" s="19"/>
      <c r="N299" s="19"/>
    </row>
    <row r="300" spans="1:14" ht="18.899999999999999" customHeight="1" x14ac:dyDescent="0.3">
      <c r="A300" s="21" t="s">
        <v>146</v>
      </c>
      <c r="B300" s="14" t="s">
        <v>147</v>
      </c>
      <c r="C300" s="21">
        <v>200</v>
      </c>
      <c r="D300" s="21">
        <v>5.8</v>
      </c>
      <c r="E300" s="81">
        <v>6.4</v>
      </c>
      <c r="F300" s="21">
        <v>22.8</v>
      </c>
      <c r="G300" s="21">
        <v>176</v>
      </c>
      <c r="H300" s="6" t="s">
        <v>48</v>
      </c>
      <c r="I300" s="19"/>
      <c r="J300" s="19"/>
      <c r="K300" s="19"/>
      <c r="L300" s="19"/>
      <c r="M300" s="19"/>
      <c r="N300" s="19"/>
    </row>
    <row r="301" spans="1:14" ht="18.899999999999999" customHeight="1" x14ac:dyDescent="0.3">
      <c r="A301" s="40"/>
      <c r="B301" s="31" t="s">
        <v>148</v>
      </c>
      <c r="C301" s="32">
        <f>SUM(C300)</f>
        <v>200</v>
      </c>
      <c r="D301" s="32">
        <f>SUM(D300)</f>
        <v>5.8</v>
      </c>
      <c r="E301" s="32">
        <f>SUM(E300)</f>
        <v>6.4</v>
      </c>
      <c r="F301" s="32">
        <f>SUM(F300)</f>
        <v>22.8</v>
      </c>
      <c r="G301" s="32">
        <f>SUM(G300)</f>
        <v>176</v>
      </c>
      <c r="H301" s="37"/>
      <c r="I301" s="19"/>
      <c r="J301" s="19"/>
      <c r="K301" s="19"/>
      <c r="L301" s="19"/>
      <c r="M301" s="19"/>
      <c r="N301" s="19"/>
    </row>
    <row r="302" spans="1:14" ht="18.899999999999999" customHeight="1" x14ac:dyDescent="0.3">
      <c r="A302" s="40"/>
      <c r="B302" s="41" t="s">
        <v>51</v>
      </c>
      <c r="C302" s="40"/>
      <c r="D302" s="38">
        <f>D282+D290+D293+D299+D301</f>
        <v>107.7</v>
      </c>
      <c r="E302" s="38">
        <f>E282+E290+E293+E299+E301</f>
        <v>105.80000000000001</v>
      </c>
      <c r="F302" s="38">
        <f>F282+F290+F293+F299+F301</f>
        <v>394.1</v>
      </c>
      <c r="G302" s="39">
        <f>G282+G290+G293+G299+G301</f>
        <v>3011</v>
      </c>
      <c r="H302" s="45"/>
      <c r="I302" s="19"/>
      <c r="J302" s="19"/>
      <c r="K302" s="19"/>
      <c r="L302" s="19"/>
      <c r="M302" s="19"/>
      <c r="N302" s="19"/>
    </row>
    <row r="303" spans="1:14" ht="18.899999999999999" customHeight="1" x14ac:dyDescent="0.3">
      <c r="A303" s="29" t="s">
        <v>176</v>
      </c>
      <c r="B303" s="78"/>
      <c r="C303" s="100"/>
      <c r="D303" s="67"/>
      <c r="E303" s="67"/>
      <c r="F303" s="67"/>
      <c r="G303" s="68"/>
      <c r="H303" s="77"/>
      <c r="I303" s="19"/>
      <c r="J303" s="19"/>
      <c r="K303" s="19"/>
      <c r="L303" s="19"/>
      <c r="M303" s="19"/>
      <c r="N303" s="19"/>
    </row>
    <row r="304" spans="1:14" ht="18.899999999999999" customHeight="1" x14ac:dyDescent="0.3">
      <c r="A304" s="109" t="s">
        <v>42</v>
      </c>
      <c r="B304" s="7" t="s">
        <v>161</v>
      </c>
      <c r="C304" s="6">
        <v>200</v>
      </c>
      <c r="D304" s="8">
        <v>26.7</v>
      </c>
      <c r="E304" s="8">
        <v>24.5</v>
      </c>
      <c r="F304" s="8">
        <v>40.9</v>
      </c>
      <c r="G304" s="9">
        <v>490</v>
      </c>
      <c r="H304" s="13" t="s">
        <v>97</v>
      </c>
      <c r="I304" s="19"/>
      <c r="J304" s="19"/>
      <c r="K304" s="19"/>
      <c r="L304" s="19"/>
      <c r="M304" s="19"/>
      <c r="N304" s="19"/>
    </row>
    <row r="305" spans="1:14" ht="18.899999999999999" customHeight="1" x14ac:dyDescent="0.3">
      <c r="A305" s="110"/>
      <c r="B305" s="10" t="s">
        <v>181</v>
      </c>
      <c r="C305" s="6">
        <v>200</v>
      </c>
      <c r="D305" s="8">
        <v>0.1</v>
      </c>
      <c r="E305" s="9">
        <v>0</v>
      </c>
      <c r="F305" s="9">
        <v>10</v>
      </c>
      <c r="G305" s="9">
        <v>40</v>
      </c>
      <c r="H305" s="13" t="s">
        <v>113</v>
      </c>
      <c r="I305" s="19"/>
      <c r="J305" s="19"/>
      <c r="K305" s="19"/>
      <c r="L305" s="19"/>
      <c r="M305" s="19"/>
      <c r="N305" s="19"/>
    </row>
    <row r="306" spans="1:14" ht="18.899999999999999" customHeight="1" x14ac:dyDescent="0.3">
      <c r="A306" s="110"/>
      <c r="B306" s="7" t="str">
        <f>'7-11 3-х раз'!$B$185</f>
        <v>Кондитерское изделие (печенье обогащенное)</v>
      </c>
      <c r="C306" s="6">
        <v>20</v>
      </c>
      <c r="D306" s="8">
        <v>0.4</v>
      </c>
      <c r="E306" s="8">
        <v>1.6</v>
      </c>
      <c r="F306" s="9">
        <v>19</v>
      </c>
      <c r="G306" s="9">
        <v>94</v>
      </c>
      <c r="H306" s="13" t="s">
        <v>48</v>
      </c>
      <c r="I306" s="19"/>
      <c r="J306" s="19"/>
      <c r="K306" s="19"/>
      <c r="L306" s="19"/>
      <c r="M306" s="19"/>
      <c r="N306" s="19"/>
    </row>
    <row r="307" spans="1:14" ht="18.899999999999999" customHeight="1" x14ac:dyDescent="0.3">
      <c r="A307" s="110"/>
      <c r="B307" s="10" t="s">
        <v>9</v>
      </c>
      <c r="C307" s="6">
        <v>150</v>
      </c>
      <c r="D307" s="6">
        <v>0.3</v>
      </c>
      <c r="E307" s="6">
        <v>0.3</v>
      </c>
      <c r="F307" s="9">
        <v>24</v>
      </c>
      <c r="G307" s="9">
        <v>102</v>
      </c>
      <c r="H307" s="13" t="s">
        <v>48</v>
      </c>
      <c r="I307" s="19"/>
      <c r="J307" s="19"/>
      <c r="K307" s="19"/>
      <c r="L307" s="19"/>
      <c r="M307" s="19"/>
      <c r="N307" s="19"/>
    </row>
    <row r="308" spans="1:14" ht="18.899999999999999" customHeight="1" x14ac:dyDescent="0.3">
      <c r="A308" s="30"/>
      <c r="B308" s="31" t="s">
        <v>44</v>
      </c>
      <c r="C308" s="32">
        <f>SUM(C304:C307)</f>
        <v>570</v>
      </c>
      <c r="D308" s="32">
        <f>SUM(D304:D307)</f>
        <v>27.5</v>
      </c>
      <c r="E308" s="32">
        <f>SUM(E304:E307)</f>
        <v>26.400000000000002</v>
      </c>
      <c r="F308" s="32">
        <f>SUM(F304:F307)</f>
        <v>93.9</v>
      </c>
      <c r="G308" s="32">
        <f>SUM(G304:G307)</f>
        <v>726</v>
      </c>
      <c r="H308" s="45"/>
      <c r="I308" s="19"/>
      <c r="J308" s="19"/>
      <c r="K308" s="19"/>
      <c r="L308" s="19"/>
      <c r="M308" s="19"/>
      <c r="N308" s="19"/>
    </row>
    <row r="309" spans="1:14" ht="18.899999999999999" customHeight="1" x14ac:dyDescent="0.3">
      <c r="A309" s="106" t="s">
        <v>41</v>
      </c>
      <c r="B309" s="52" t="s">
        <v>50</v>
      </c>
      <c r="C309" s="6">
        <v>100</v>
      </c>
      <c r="D309" s="8">
        <v>0.8</v>
      </c>
      <c r="E309" s="8">
        <v>0.1</v>
      </c>
      <c r="F309" s="8">
        <v>3.5</v>
      </c>
      <c r="G309" s="9">
        <v>18</v>
      </c>
      <c r="H309" s="13" t="s">
        <v>99</v>
      </c>
      <c r="I309" s="19"/>
      <c r="J309" s="19"/>
      <c r="K309" s="19"/>
      <c r="L309" s="19"/>
      <c r="M309" s="19"/>
      <c r="N309" s="19"/>
    </row>
    <row r="310" spans="1:14" ht="18.899999999999999" customHeight="1" x14ac:dyDescent="0.3">
      <c r="A310" s="107"/>
      <c r="B310" s="14" t="s">
        <v>166</v>
      </c>
      <c r="C310" s="21">
        <v>250</v>
      </c>
      <c r="D310" s="22">
        <v>3.1</v>
      </c>
      <c r="E310" s="22">
        <v>6.9</v>
      </c>
      <c r="F310" s="22">
        <v>15.6</v>
      </c>
      <c r="G310" s="23">
        <v>142</v>
      </c>
      <c r="H310" s="13" t="s">
        <v>100</v>
      </c>
      <c r="I310" s="19"/>
      <c r="J310" s="19"/>
      <c r="K310" s="19"/>
      <c r="L310" s="19"/>
      <c r="M310" s="19"/>
      <c r="N310" s="19"/>
    </row>
    <row r="311" spans="1:14" ht="18.899999999999999" customHeight="1" x14ac:dyDescent="0.3">
      <c r="A311" s="107"/>
      <c r="B311" s="14" t="s">
        <v>127</v>
      </c>
      <c r="C311" s="6">
        <v>110</v>
      </c>
      <c r="D311" s="8">
        <v>14.6</v>
      </c>
      <c r="E311" s="8">
        <v>14.8</v>
      </c>
      <c r="F311" s="8">
        <v>14.1</v>
      </c>
      <c r="G311" s="9">
        <v>258</v>
      </c>
      <c r="H311" s="58" t="s">
        <v>131</v>
      </c>
      <c r="I311" s="19"/>
      <c r="J311" s="19"/>
      <c r="K311" s="19"/>
      <c r="L311" s="19"/>
      <c r="M311" s="19"/>
      <c r="N311" s="19"/>
    </row>
    <row r="312" spans="1:14" ht="18.899999999999999" customHeight="1" x14ac:dyDescent="0.3">
      <c r="A312" s="107"/>
      <c r="B312" s="14" t="s">
        <v>55</v>
      </c>
      <c r="C312" s="21">
        <v>180</v>
      </c>
      <c r="D312" s="22">
        <v>6.5</v>
      </c>
      <c r="E312" s="22">
        <v>5.8</v>
      </c>
      <c r="F312" s="22">
        <v>39.799999999999997</v>
      </c>
      <c r="G312" s="23">
        <v>233</v>
      </c>
      <c r="H312" s="13" t="s">
        <v>102</v>
      </c>
      <c r="I312" s="19"/>
      <c r="J312" s="19"/>
      <c r="K312" s="19"/>
      <c r="L312" s="19"/>
      <c r="M312" s="19"/>
      <c r="N312" s="19"/>
    </row>
    <row r="313" spans="1:14" ht="18.899999999999999" customHeight="1" x14ac:dyDescent="0.3">
      <c r="A313" s="107"/>
      <c r="B313" s="10" t="s">
        <v>79</v>
      </c>
      <c r="C313" s="6">
        <v>200</v>
      </c>
      <c r="D313" s="8">
        <v>0.5</v>
      </c>
      <c r="E313" s="8">
        <v>0.1</v>
      </c>
      <c r="F313" s="9">
        <v>32</v>
      </c>
      <c r="G313" s="9">
        <v>133</v>
      </c>
      <c r="H313" s="13" t="s">
        <v>96</v>
      </c>
      <c r="I313" s="19"/>
      <c r="J313" s="19"/>
      <c r="K313" s="19"/>
      <c r="L313" s="19"/>
      <c r="M313" s="19"/>
      <c r="N313" s="19"/>
    </row>
    <row r="314" spans="1:14" ht="18.899999999999999" customHeight="1" x14ac:dyDescent="0.3">
      <c r="A314" s="107"/>
      <c r="B314" s="10" t="s">
        <v>47</v>
      </c>
      <c r="C314" s="6">
        <v>40</v>
      </c>
      <c r="D314" s="8">
        <v>2.6</v>
      </c>
      <c r="E314" s="8">
        <v>0.6</v>
      </c>
      <c r="F314" s="8">
        <v>13.4</v>
      </c>
      <c r="G314" s="9">
        <v>70</v>
      </c>
      <c r="H314" s="6" t="s">
        <v>48</v>
      </c>
      <c r="I314" s="19"/>
      <c r="J314" s="19"/>
      <c r="K314" s="19"/>
      <c r="L314" s="19"/>
      <c r="M314" s="19"/>
      <c r="N314" s="19"/>
    </row>
    <row r="315" spans="1:14" ht="18.899999999999999" customHeight="1" x14ac:dyDescent="0.3">
      <c r="A315" s="108"/>
      <c r="B315" s="10" t="s">
        <v>0</v>
      </c>
      <c r="C315" s="6">
        <v>20</v>
      </c>
      <c r="D315" s="8">
        <v>1.5</v>
      </c>
      <c r="E315" s="8">
        <v>0.9</v>
      </c>
      <c r="F315" s="8">
        <v>10.3</v>
      </c>
      <c r="G315" s="9">
        <v>56</v>
      </c>
      <c r="H315" s="13" t="s">
        <v>48</v>
      </c>
      <c r="I315" s="19"/>
      <c r="J315" s="19"/>
      <c r="K315" s="19"/>
      <c r="L315" s="19"/>
      <c r="M315" s="19"/>
      <c r="N315" s="19"/>
    </row>
    <row r="316" spans="1:14" ht="18.899999999999999" customHeight="1" x14ac:dyDescent="0.3">
      <c r="A316" s="35"/>
      <c r="B316" s="31" t="s">
        <v>45</v>
      </c>
      <c r="C316" s="32">
        <f>SUM(C309:C315)</f>
        <v>900</v>
      </c>
      <c r="D316" s="32">
        <f>SUM(D309:D315)</f>
        <v>29.6</v>
      </c>
      <c r="E316" s="34">
        <f>SUM(E309:E315)</f>
        <v>29.200000000000003</v>
      </c>
      <c r="F316" s="32">
        <f>SUM(F309:F315)</f>
        <v>128.70000000000002</v>
      </c>
      <c r="G316" s="32">
        <f>SUM(G309:G315)</f>
        <v>910</v>
      </c>
      <c r="H316" s="45"/>
      <c r="I316" s="19"/>
      <c r="J316" s="19"/>
      <c r="K316" s="19"/>
      <c r="L316" s="19"/>
      <c r="M316" s="19"/>
      <c r="N316" s="19"/>
    </row>
    <row r="317" spans="1:14" ht="18.899999999999999" customHeight="1" x14ac:dyDescent="0.3">
      <c r="A317" s="109" t="str">
        <f>A133</f>
        <v>полдник</v>
      </c>
      <c r="B317" s="10" t="s">
        <v>177</v>
      </c>
      <c r="C317" s="6">
        <v>200</v>
      </c>
      <c r="D317" s="9">
        <v>6</v>
      </c>
      <c r="E317" s="9">
        <v>3</v>
      </c>
      <c r="F317" s="8">
        <v>19.600000000000001</v>
      </c>
      <c r="G317" s="9">
        <v>128</v>
      </c>
      <c r="H317" s="13" t="s">
        <v>48</v>
      </c>
      <c r="I317" s="19"/>
      <c r="J317" s="19"/>
      <c r="K317" s="19"/>
      <c r="L317" s="19"/>
      <c r="M317" s="19"/>
      <c r="N317" s="19"/>
    </row>
    <row r="318" spans="1:14" ht="18.899999999999999" customHeight="1" x14ac:dyDescent="0.3">
      <c r="A318" s="111"/>
      <c r="B318" s="10" t="str">
        <f>B265</f>
        <v xml:space="preserve">Выпечное изделие </v>
      </c>
      <c r="C318" s="44">
        <v>100</v>
      </c>
      <c r="D318" s="8">
        <f>D265</f>
        <v>6.8</v>
      </c>
      <c r="E318" s="8">
        <f>E265</f>
        <v>9.9</v>
      </c>
      <c r="F318" s="8">
        <f>F265</f>
        <v>35.700000000000003</v>
      </c>
      <c r="G318" s="9">
        <f>G265</f>
        <v>260</v>
      </c>
      <c r="H318" s="91" t="str">
        <f>H265</f>
        <v>тк</v>
      </c>
      <c r="I318" s="19"/>
      <c r="J318" s="19"/>
      <c r="K318" s="19"/>
      <c r="L318" s="19"/>
      <c r="M318" s="19"/>
      <c r="N318" s="19"/>
    </row>
    <row r="319" spans="1:14" ht="18.899999999999999" customHeight="1" x14ac:dyDescent="0.3">
      <c r="A319" s="35"/>
      <c r="B319" s="31" t="s">
        <v>46</v>
      </c>
      <c r="C319" s="32">
        <f>SUM(C317:C318)</f>
        <v>300</v>
      </c>
      <c r="D319" s="32">
        <f>SUM(D317:D318)</f>
        <v>12.8</v>
      </c>
      <c r="E319" s="32">
        <f>SUM(E317:E318)</f>
        <v>12.9</v>
      </c>
      <c r="F319" s="32">
        <f>SUM(F317:F318)</f>
        <v>55.300000000000004</v>
      </c>
      <c r="G319" s="32">
        <f>SUM(G317:G318)</f>
        <v>388</v>
      </c>
      <c r="H319" s="45"/>
      <c r="I319" s="19"/>
      <c r="J319" s="19"/>
      <c r="K319" s="19"/>
      <c r="L319" s="19"/>
      <c r="M319" s="19"/>
      <c r="N319" s="19"/>
    </row>
    <row r="320" spans="1:14" ht="18.899999999999999" customHeight="1" x14ac:dyDescent="0.3">
      <c r="A320" s="106" t="s">
        <v>141</v>
      </c>
      <c r="B320" s="10" t="s">
        <v>39</v>
      </c>
      <c r="C320" s="6">
        <v>60</v>
      </c>
      <c r="D320" s="8">
        <v>0.7</v>
      </c>
      <c r="E320" s="8">
        <v>0.2</v>
      </c>
      <c r="F320" s="8">
        <v>3.5</v>
      </c>
      <c r="G320" s="9">
        <v>19</v>
      </c>
      <c r="H320" s="13" t="s">
        <v>93</v>
      </c>
      <c r="I320" s="19"/>
      <c r="J320" s="19"/>
      <c r="K320" s="19"/>
      <c r="L320" s="19"/>
      <c r="M320" s="19"/>
      <c r="N320" s="19"/>
    </row>
    <row r="321" spans="1:14" ht="18.899999999999999" customHeight="1" x14ac:dyDescent="0.3">
      <c r="A321" s="107"/>
      <c r="B321" s="10" t="s">
        <v>142</v>
      </c>
      <c r="C321" s="21">
        <v>300</v>
      </c>
      <c r="D321" s="8">
        <v>17.899999999999999</v>
      </c>
      <c r="E321" s="8">
        <v>20.8</v>
      </c>
      <c r="F321" s="8">
        <v>56.2</v>
      </c>
      <c r="G321" s="9">
        <v>492</v>
      </c>
      <c r="H321" s="13" t="s">
        <v>115</v>
      </c>
      <c r="I321" s="19"/>
      <c r="J321" s="19"/>
      <c r="K321" s="19"/>
      <c r="L321" s="19"/>
      <c r="M321" s="19"/>
      <c r="N321" s="19"/>
    </row>
    <row r="322" spans="1:14" ht="18.899999999999999" customHeight="1" x14ac:dyDescent="0.3">
      <c r="A322" s="107"/>
      <c r="B322" s="14" t="s">
        <v>149</v>
      </c>
      <c r="C322" s="21">
        <v>200</v>
      </c>
      <c r="D322" s="22">
        <v>0.1</v>
      </c>
      <c r="E322" s="23">
        <v>0</v>
      </c>
      <c r="F322" s="23">
        <v>10</v>
      </c>
      <c r="G322" s="72">
        <v>40</v>
      </c>
      <c r="H322" s="70" t="s">
        <v>150</v>
      </c>
      <c r="I322" s="19"/>
      <c r="J322" s="19"/>
      <c r="K322" s="19"/>
      <c r="L322" s="19"/>
      <c r="M322" s="19"/>
      <c r="N322" s="19"/>
    </row>
    <row r="323" spans="1:14" ht="18.899999999999999" customHeight="1" x14ac:dyDescent="0.3">
      <c r="A323" s="108"/>
      <c r="B323" s="10" t="s">
        <v>47</v>
      </c>
      <c r="C323" s="6">
        <v>40</v>
      </c>
      <c r="D323" s="8">
        <v>2.6</v>
      </c>
      <c r="E323" s="8">
        <v>0.6</v>
      </c>
      <c r="F323" s="8">
        <v>13.4</v>
      </c>
      <c r="G323" s="9">
        <v>70</v>
      </c>
      <c r="H323" s="6" t="s">
        <v>48</v>
      </c>
      <c r="I323" s="19"/>
      <c r="J323" s="19"/>
      <c r="K323" s="19"/>
      <c r="L323" s="19"/>
      <c r="M323" s="19"/>
      <c r="N323" s="19"/>
    </row>
    <row r="324" spans="1:14" ht="18.899999999999999" customHeight="1" x14ac:dyDescent="0.3">
      <c r="A324" s="31"/>
      <c r="B324" s="31" t="s">
        <v>145</v>
      </c>
      <c r="C324" s="32">
        <f>SUM(C320:C323)</f>
        <v>600</v>
      </c>
      <c r="D324" s="32">
        <f t="shared" ref="D324:G324" si="20">SUM(D320:D323)</f>
        <v>21.3</v>
      </c>
      <c r="E324" s="32">
        <f t="shared" si="20"/>
        <v>21.6</v>
      </c>
      <c r="F324" s="32">
        <f t="shared" si="20"/>
        <v>83.100000000000009</v>
      </c>
      <c r="G324" s="32">
        <f t="shared" si="20"/>
        <v>621</v>
      </c>
      <c r="H324" s="45"/>
      <c r="I324" s="19"/>
      <c r="J324" s="19"/>
      <c r="K324" s="19"/>
      <c r="L324" s="19"/>
      <c r="M324" s="19"/>
      <c r="N324" s="19"/>
    </row>
    <row r="325" spans="1:14" ht="18.899999999999999" customHeight="1" x14ac:dyDescent="0.3">
      <c r="A325" s="21" t="s">
        <v>146</v>
      </c>
      <c r="B325" s="14" t="s">
        <v>147</v>
      </c>
      <c r="C325" s="21">
        <v>200</v>
      </c>
      <c r="D325" s="21">
        <v>5.8</v>
      </c>
      <c r="E325" s="81">
        <v>6.4</v>
      </c>
      <c r="F325" s="21">
        <v>22.8</v>
      </c>
      <c r="G325" s="21">
        <v>176</v>
      </c>
      <c r="H325" s="6" t="s">
        <v>48</v>
      </c>
      <c r="I325" s="19"/>
      <c r="J325" s="19"/>
      <c r="K325" s="19"/>
      <c r="L325" s="19"/>
      <c r="M325" s="19"/>
      <c r="N325" s="19"/>
    </row>
    <row r="326" spans="1:14" ht="18.899999999999999" customHeight="1" x14ac:dyDescent="0.3">
      <c r="A326" s="40"/>
      <c r="B326" s="31" t="s">
        <v>148</v>
      </c>
      <c r="C326" s="32">
        <f>SUM(C325)</f>
        <v>200</v>
      </c>
      <c r="D326" s="32">
        <f>SUM(D325)</f>
        <v>5.8</v>
      </c>
      <c r="E326" s="32">
        <f>SUM(E325)</f>
        <v>6.4</v>
      </c>
      <c r="F326" s="32">
        <f>SUM(F325)</f>
        <v>22.8</v>
      </c>
      <c r="G326" s="32">
        <f>SUM(G325)</f>
        <v>176</v>
      </c>
      <c r="H326" s="37"/>
      <c r="I326" s="19"/>
      <c r="J326" s="19"/>
      <c r="K326" s="19"/>
      <c r="L326" s="19"/>
      <c r="M326" s="19"/>
      <c r="N326" s="19"/>
    </row>
    <row r="327" spans="1:14" ht="18.899999999999999" customHeight="1" x14ac:dyDescent="0.3">
      <c r="A327" s="50"/>
      <c r="B327" s="41" t="s">
        <v>51</v>
      </c>
      <c r="C327" s="57"/>
      <c r="D327" s="39">
        <f>D308+D316+D319+D324+D326</f>
        <v>97</v>
      </c>
      <c r="E327" s="39">
        <f>E308+E316+E319+E324+E326</f>
        <v>96.500000000000028</v>
      </c>
      <c r="F327" s="38">
        <f>F308+F316+F319+F324+F326</f>
        <v>383.80000000000007</v>
      </c>
      <c r="G327" s="39">
        <f>G308+G316+G319+G324+G326</f>
        <v>2821</v>
      </c>
      <c r="H327" s="45"/>
      <c r="I327" s="19"/>
      <c r="J327" s="19"/>
      <c r="K327" s="19"/>
      <c r="L327" s="19"/>
      <c r="M327" s="19"/>
      <c r="N327" s="19"/>
    </row>
    <row r="328" spans="1:14" ht="18.899999999999999" customHeight="1" x14ac:dyDescent="0.3">
      <c r="A328" s="29" t="s">
        <v>197</v>
      </c>
      <c r="B328" s="78"/>
      <c r="C328" s="70"/>
      <c r="D328" s="67"/>
      <c r="E328" s="67"/>
      <c r="F328" s="67"/>
      <c r="G328" s="68"/>
      <c r="H328" s="77"/>
      <c r="I328" s="19"/>
      <c r="J328" s="19"/>
      <c r="K328" s="19"/>
      <c r="L328" s="19"/>
      <c r="M328" s="19"/>
      <c r="N328" s="19"/>
    </row>
    <row r="329" spans="1:14" ht="18.899999999999999" customHeight="1" x14ac:dyDescent="0.3">
      <c r="A329" s="106" t="s">
        <v>42</v>
      </c>
      <c r="B329" s="80" t="s">
        <v>198</v>
      </c>
      <c r="C329" s="23">
        <v>250</v>
      </c>
      <c r="D329" s="22">
        <v>9.8000000000000007</v>
      </c>
      <c r="E329" s="22">
        <v>12.3</v>
      </c>
      <c r="F329" s="22">
        <v>42.6</v>
      </c>
      <c r="G329" s="23">
        <v>321</v>
      </c>
      <c r="H329" s="46" t="s">
        <v>199</v>
      </c>
      <c r="I329" s="19"/>
      <c r="J329" s="19"/>
      <c r="K329" s="19"/>
      <c r="L329" s="19"/>
      <c r="M329" s="19"/>
      <c r="N329" s="19"/>
    </row>
    <row r="330" spans="1:14" ht="18.899999999999999" customHeight="1" x14ac:dyDescent="0.3">
      <c r="A330" s="107"/>
      <c r="B330" s="10" t="s">
        <v>21</v>
      </c>
      <c r="C330" s="6">
        <v>40</v>
      </c>
      <c r="D330" s="8">
        <v>4.8</v>
      </c>
      <c r="E330" s="9">
        <v>4</v>
      </c>
      <c r="F330" s="8">
        <v>0.3</v>
      </c>
      <c r="G330" s="9">
        <v>57</v>
      </c>
      <c r="H330" s="6" t="s">
        <v>92</v>
      </c>
      <c r="I330" s="19"/>
      <c r="J330" s="19"/>
      <c r="K330" s="19"/>
      <c r="L330" s="19"/>
      <c r="M330" s="19"/>
      <c r="N330" s="19"/>
    </row>
    <row r="331" spans="1:14" ht="18.899999999999999" customHeight="1" x14ac:dyDescent="0.3">
      <c r="A331" s="107"/>
      <c r="B331" s="10" t="str">
        <f t="shared" ref="B331:H331" si="21">B198</f>
        <v>Батон пшеничный</v>
      </c>
      <c r="C331" s="44">
        <f t="shared" si="21"/>
        <v>40</v>
      </c>
      <c r="D331" s="9">
        <f t="shared" si="21"/>
        <v>3</v>
      </c>
      <c r="E331" s="8">
        <f t="shared" si="21"/>
        <v>1.8</v>
      </c>
      <c r="F331" s="8">
        <f t="shared" si="21"/>
        <v>20.6</v>
      </c>
      <c r="G331" s="9">
        <f t="shared" si="21"/>
        <v>112</v>
      </c>
      <c r="H331" s="90" t="str">
        <f t="shared" si="21"/>
        <v>тк</v>
      </c>
      <c r="I331" s="19"/>
      <c r="J331" s="19"/>
      <c r="K331" s="19"/>
      <c r="L331" s="19"/>
      <c r="M331" s="19"/>
      <c r="N331" s="19"/>
    </row>
    <row r="332" spans="1:14" ht="18.899999999999999" customHeight="1" x14ac:dyDescent="0.3">
      <c r="A332" s="107"/>
      <c r="B332" s="10" t="s">
        <v>12</v>
      </c>
      <c r="C332" s="6">
        <v>200</v>
      </c>
      <c r="D332" s="8">
        <v>2.9</v>
      </c>
      <c r="E332" s="8">
        <v>2.8</v>
      </c>
      <c r="F332" s="22">
        <v>14.9</v>
      </c>
      <c r="G332" s="9">
        <v>98</v>
      </c>
      <c r="H332" s="11" t="s">
        <v>104</v>
      </c>
      <c r="I332" s="19"/>
      <c r="J332" s="19"/>
      <c r="K332" s="19"/>
      <c r="L332" s="19"/>
      <c r="M332" s="19"/>
      <c r="N332" s="19"/>
    </row>
    <row r="333" spans="1:14" ht="18.899999999999999" customHeight="1" x14ac:dyDescent="0.3">
      <c r="A333" s="108"/>
      <c r="B333" s="10" t="s">
        <v>9</v>
      </c>
      <c r="C333" s="6">
        <v>100</v>
      </c>
      <c r="D333" s="8">
        <v>0.2</v>
      </c>
      <c r="E333" s="8">
        <v>0.2</v>
      </c>
      <c r="F333" s="9">
        <v>16</v>
      </c>
      <c r="G333" s="9">
        <v>68</v>
      </c>
      <c r="H333" s="6" t="s">
        <v>48</v>
      </c>
      <c r="I333" s="19"/>
      <c r="J333" s="19"/>
      <c r="K333" s="19"/>
      <c r="L333" s="19"/>
      <c r="M333" s="19"/>
      <c r="N333" s="19"/>
    </row>
    <row r="334" spans="1:14" ht="18.899999999999999" customHeight="1" x14ac:dyDescent="0.3">
      <c r="A334" s="30"/>
      <c r="B334" s="31" t="s">
        <v>44</v>
      </c>
      <c r="C334" s="39">
        <f>SUM(C329:C333)</f>
        <v>630</v>
      </c>
      <c r="D334" s="38">
        <f t="shared" ref="D334:G334" si="22">SUM(D329:D333)</f>
        <v>20.7</v>
      </c>
      <c r="E334" s="38">
        <f t="shared" si="22"/>
        <v>21.1</v>
      </c>
      <c r="F334" s="38">
        <f t="shared" si="22"/>
        <v>94.4</v>
      </c>
      <c r="G334" s="39">
        <f t="shared" si="22"/>
        <v>656</v>
      </c>
      <c r="H334" s="45"/>
      <c r="I334" s="19"/>
      <c r="J334" s="19"/>
      <c r="K334" s="19"/>
      <c r="L334" s="19"/>
      <c r="M334" s="19"/>
      <c r="N334" s="19"/>
    </row>
    <row r="335" spans="1:14" ht="18.899999999999999" customHeight="1" x14ac:dyDescent="0.3">
      <c r="A335" s="106" t="s">
        <v>41</v>
      </c>
      <c r="B335" s="10" t="s">
        <v>183</v>
      </c>
      <c r="C335" s="6">
        <v>100</v>
      </c>
      <c r="D335" s="8">
        <v>2.5</v>
      </c>
      <c r="E335" s="8">
        <v>7.5</v>
      </c>
      <c r="F335" s="8">
        <v>12.5</v>
      </c>
      <c r="G335" s="9">
        <v>129</v>
      </c>
      <c r="H335" s="46" t="s">
        <v>191</v>
      </c>
      <c r="I335" s="19"/>
      <c r="J335" s="19"/>
      <c r="K335" s="19"/>
      <c r="L335" s="19"/>
      <c r="M335" s="19"/>
      <c r="N335" s="19"/>
    </row>
    <row r="336" spans="1:14" ht="18.899999999999999" customHeight="1" x14ac:dyDescent="0.3">
      <c r="A336" s="107"/>
      <c r="B336" s="14" t="s">
        <v>184</v>
      </c>
      <c r="C336" s="21">
        <v>250</v>
      </c>
      <c r="D336" s="22">
        <v>9.5</v>
      </c>
      <c r="E336" s="22">
        <v>7.9</v>
      </c>
      <c r="F336" s="22">
        <v>22.5</v>
      </c>
      <c r="G336" s="23">
        <v>209</v>
      </c>
      <c r="H336" s="13" t="s">
        <v>114</v>
      </c>
      <c r="I336" s="19"/>
      <c r="J336" s="19"/>
      <c r="K336" s="19"/>
      <c r="L336" s="19"/>
      <c r="M336" s="19"/>
      <c r="N336" s="19"/>
    </row>
    <row r="337" spans="1:14" ht="18.899999999999999" customHeight="1" x14ac:dyDescent="0.3">
      <c r="A337" s="107"/>
      <c r="B337" s="16" t="s">
        <v>140</v>
      </c>
      <c r="C337" s="6">
        <v>100</v>
      </c>
      <c r="D337" s="8">
        <v>13.5</v>
      </c>
      <c r="E337" s="8">
        <v>16.7</v>
      </c>
      <c r="F337" s="8">
        <v>3.9</v>
      </c>
      <c r="G337" s="9">
        <v>218</v>
      </c>
      <c r="H337" s="13" t="s">
        <v>95</v>
      </c>
      <c r="I337" s="19"/>
      <c r="J337" s="19"/>
      <c r="K337" s="19"/>
      <c r="L337" s="19"/>
      <c r="M337" s="19"/>
      <c r="N337" s="19"/>
    </row>
    <row r="338" spans="1:14" ht="18.899999999999999" customHeight="1" x14ac:dyDescent="0.3">
      <c r="A338" s="107"/>
      <c r="B338" s="14" t="s">
        <v>13</v>
      </c>
      <c r="C338" s="21">
        <v>180</v>
      </c>
      <c r="D338" s="22">
        <v>10.1</v>
      </c>
      <c r="E338" s="22">
        <v>6.6</v>
      </c>
      <c r="F338" s="22">
        <v>44.2</v>
      </c>
      <c r="G338" s="23">
        <v>281</v>
      </c>
      <c r="H338" s="13" t="s">
        <v>90</v>
      </c>
      <c r="I338" s="19"/>
      <c r="J338" s="19"/>
      <c r="K338" s="19"/>
      <c r="L338" s="19"/>
      <c r="M338" s="19"/>
      <c r="N338" s="19"/>
    </row>
    <row r="339" spans="1:14" ht="18.899999999999999" customHeight="1" x14ac:dyDescent="0.3">
      <c r="A339" s="107"/>
      <c r="B339" s="14" t="s">
        <v>14</v>
      </c>
      <c r="C339" s="21">
        <v>200</v>
      </c>
      <c r="D339" s="22">
        <v>0.5</v>
      </c>
      <c r="E339" s="22">
        <v>0.1</v>
      </c>
      <c r="F339" s="23">
        <v>32</v>
      </c>
      <c r="G339" s="23">
        <v>133</v>
      </c>
      <c r="H339" s="13" t="s">
        <v>103</v>
      </c>
      <c r="I339" s="19"/>
      <c r="J339" s="19"/>
      <c r="K339" s="19"/>
      <c r="L339" s="19"/>
      <c r="M339" s="19"/>
      <c r="N339" s="19"/>
    </row>
    <row r="340" spans="1:14" ht="18.899999999999999" customHeight="1" x14ac:dyDescent="0.3">
      <c r="A340" s="107"/>
      <c r="B340" s="10" t="s">
        <v>47</v>
      </c>
      <c r="C340" s="6">
        <v>40</v>
      </c>
      <c r="D340" s="8">
        <v>2.6</v>
      </c>
      <c r="E340" s="8">
        <v>0.6</v>
      </c>
      <c r="F340" s="8">
        <v>13.4</v>
      </c>
      <c r="G340" s="9">
        <v>70</v>
      </c>
      <c r="H340" s="6" t="s">
        <v>48</v>
      </c>
      <c r="I340" s="19"/>
      <c r="J340" s="19"/>
      <c r="K340" s="19"/>
      <c r="L340" s="19"/>
      <c r="M340" s="19"/>
      <c r="N340" s="19"/>
    </row>
    <row r="341" spans="1:14" ht="18.899999999999999" customHeight="1" x14ac:dyDescent="0.3">
      <c r="A341" s="108"/>
      <c r="B341" s="10" t="s">
        <v>0</v>
      </c>
      <c r="C341" s="6">
        <v>20</v>
      </c>
      <c r="D341" s="8">
        <v>1.5</v>
      </c>
      <c r="E341" s="8">
        <v>0.9</v>
      </c>
      <c r="F341" s="8">
        <v>10.3</v>
      </c>
      <c r="G341" s="9">
        <v>56</v>
      </c>
      <c r="H341" s="13" t="s">
        <v>48</v>
      </c>
      <c r="I341" s="19"/>
      <c r="J341" s="19"/>
      <c r="K341" s="19"/>
      <c r="L341" s="19"/>
      <c r="M341" s="19"/>
      <c r="N341" s="19"/>
    </row>
    <row r="342" spans="1:14" ht="18.899999999999999" customHeight="1" x14ac:dyDescent="0.3">
      <c r="A342" s="50"/>
      <c r="B342" s="31" t="s">
        <v>45</v>
      </c>
      <c r="C342" s="32">
        <f>SUM(C335:C341)</f>
        <v>890</v>
      </c>
      <c r="D342" s="32">
        <f t="shared" ref="D342:G342" si="23">SUM(D335:D341)</f>
        <v>40.200000000000003</v>
      </c>
      <c r="E342" s="34">
        <f t="shared" si="23"/>
        <v>40.300000000000004</v>
      </c>
      <c r="F342" s="32">
        <f t="shared" si="23"/>
        <v>138.80000000000001</v>
      </c>
      <c r="G342" s="32">
        <f t="shared" si="23"/>
        <v>1096</v>
      </c>
      <c r="H342" s="98"/>
      <c r="I342" s="19"/>
      <c r="J342" s="19"/>
      <c r="K342" s="19"/>
      <c r="L342" s="19"/>
      <c r="M342" s="19"/>
      <c r="N342" s="19"/>
    </row>
    <row r="343" spans="1:14" ht="18.899999999999999" customHeight="1" x14ac:dyDescent="0.3">
      <c r="A343" s="109" t="str">
        <f t="shared" ref="A343:H343" si="24">A291</f>
        <v>полдник</v>
      </c>
      <c r="B343" s="10" t="str">
        <f t="shared" si="24"/>
        <v>Сок в индивидуальной упаковке</v>
      </c>
      <c r="C343" s="44">
        <f t="shared" si="24"/>
        <v>200</v>
      </c>
      <c r="D343" s="9">
        <f t="shared" si="24"/>
        <v>0</v>
      </c>
      <c r="E343" s="9">
        <f t="shared" si="24"/>
        <v>0</v>
      </c>
      <c r="F343" s="9">
        <f t="shared" si="24"/>
        <v>23</v>
      </c>
      <c r="G343" s="9">
        <f t="shared" si="24"/>
        <v>92</v>
      </c>
      <c r="H343" s="90" t="str">
        <f t="shared" si="24"/>
        <v>тк</v>
      </c>
      <c r="I343" s="19"/>
      <c r="J343" s="19"/>
      <c r="K343" s="19"/>
      <c r="L343" s="19"/>
      <c r="M343" s="19"/>
      <c r="N343" s="19"/>
    </row>
    <row r="344" spans="1:14" ht="18.899999999999999" customHeight="1" x14ac:dyDescent="0.3">
      <c r="A344" s="111"/>
      <c r="B344" s="10" t="str">
        <f t="shared" ref="B344:H344" si="25">B292</f>
        <v xml:space="preserve">Выпечное изделие </v>
      </c>
      <c r="C344" s="44">
        <f t="shared" si="25"/>
        <v>100</v>
      </c>
      <c r="D344" s="8">
        <f t="shared" si="25"/>
        <v>12.8</v>
      </c>
      <c r="E344" s="9">
        <f t="shared" si="25"/>
        <v>13</v>
      </c>
      <c r="F344" s="8">
        <f t="shared" si="25"/>
        <v>32.4</v>
      </c>
      <c r="G344" s="9">
        <f t="shared" si="25"/>
        <v>302</v>
      </c>
      <c r="H344" s="91" t="str">
        <f t="shared" si="25"/>
        <v>тк</v>
      </c>
      <c r="I344" s="19"/>
      <c r="J344" s="19"/>
      <c r="K344" s="19"/>
      <c r="L344" s="19"/>
      <c r="M344" s="19"/>
      <c r="N344" s="19"/>
    </row>
    <row r="345" spans="1:14" ht="18.899999999999999" customHeight="1" x14ac:dyDescent="0.3">
      <c r="A345" s="35"/>
      <c r="B345" s="31" t="s">
        <v>46</v>
      </c>
      <c r="C345" s="33">
        <f>SUM(C343:C344)</f>
        <v>300</v>
      </c>
      <c r="D345" s="34">
        <f t="shared" ref="D345:G345" si="26">SUM(D343:D344)</f>
        <v>12.8</v>
      </c>
      <c r="E345" s="33">
        <f t="shared" si="26"/>
        <v>13</v>
      </c>
      <c r="F345" s="34">
        <f t="shared" si="26"/>
        <v>55.4</v>
      </c>
      <c r="G345" s="33">
        <f t="shared" si="26"/>
        <v>394</v>
      </c>
      <c r="H345" s="98"/>
      <c r="I345" s="19"/>
      <c r="J345" s="19"/>
      <c r="K345" s="19"/>
      <c r="L345" s="19"/>
      <c r="M345" s="19"/>
      <c r="N345" s="19"/>
    </row>
    <row r="346" spans="1:14" ht="18.899999999999999" customHeight="1" x14ac:dyDescent="0.3">
      <c r="A346" s="106" t="s">
        <v>141</v>
      </c>
      <c r="B346" s="14" t="s">
        <v>66</v>
      </c>
      <c r="C346" s="15">
        <v>100</v>
      </c>
      <c r="D346" s="8">
        <v>14.5</v>
      </c>
      <c r="E346" s="8">
        <v>13.1</v>
      </c>
      <c r="F346" s="8">
        <v>12.5</v>
      </c>
      <c r="G346" s="9">
        <v>227</v>
      </c>
      <c r="H346" s="46" t="s">
        <v>132</v>
      </c>
      <c r="I346" s="19"/>
      <c r="J346" s="19"/>
      <c r="K346" s="19"/>
      <c r="L346" s="19"/>
      <c r="M346" s="19"/>
      <c r="N346" s="19"/>
    </row>
    <row r="347" spans="1:14" ht="18.899999999999999" customHeight="1" x14ac:dyDescent="0.3">
      <c r="A347" s="107"/>
      <c r="B347" s="10" t="s">
        <v>4</v>
      </c>
      <c r="C347" s="6">
        <v>200</v>
      </c>
      <c r="D347" s="22">
        <v>4.7</v>
      </c>
      <c r="E347" s="22">
        <v>11.3</v>
      </c>
      <c r="F347" s="22">
        <v>24.7</v>
      </c>
      <c r="G347" s="23">
        <v>222</v>
      </c>
      <c r="H347" s="13" t="s">
        <v>88</v>
      </c>
      <c r="I347" s="19"/>
      <c r="J347" s="19"/>
      <c r="K347" s="19"/>
      <c r="L347" s="19"/>
      <c r="M347" s="19"/>
      <c r="N347" s="19"/>
    </row>
    <row r="348" spans="1:14" ht="18.899999999999999" customHeight="1" x14ac:dyDescent="0.3">
      <c r="A348" s="107"/>
      <c r="B348" s="10" t="s">
        <v>8</v>
      </c>
      <c r="C348" s="6">
        <v>205</v>
      </c>
      <c r="D348" s="8">
        <v>0.1</v>
      </c>
      <c r="E348" s="9">
        <v>0</v>
      </c>
      <c r="F348" s="9">
        <v>10</v>
      </c>
      <c r="G348" s="9">
        <v>40</v>
      </c>
      <c r="H348" s="13" t="s">
        <v>98</v>
      </c>
      <c r="I348" s="19"/>
      <c r="J348" s="19"/>
      <c r="K348" s="19"/>
      <c r="L348" s="19"/>
      <c r="M348" s="19"/>
      <c r="N348" s="19"/>
    </row>
    <row r="349" spans="1:14" ht="18.899999999999999" customHeight="1" x14ac:dyDescent="0.3">
      <c r="A349" s="107"/>
      <c r="B349" s="10" t="s">
        <v>47</v>
      </c>
      <c r="C349" s="6">
        <v>40</v>
      </c>
      <c r="D349" s="8">
        <v>2.6</v>
      </c>
      <c r="E349" s="8">
        <v>0.6</v>
      </c>
      <c r="F349" s="8">
        <v>13.4</v>
      </c>
      <c r="G349" s="9">
        <v>70</v>
      </c>
      <c r="H349" s="6" t="s">
        <v>48</v>
      </c>
      <c r="I349" s="19"/>
      <c r="J349" s="19"/>
      <c r="K349" s="19"/>
      <c r="L349" s="19"/>
      <c r="M349" s="19"/>
      <c r="N349" s="19"/>
    </row>
    <row r="350" spans="1:14" ht="18.899999999999999" customHeight="1" x14ac:dyDescent="0.3">
      <c r="A350" s="108"/>
      <c r="B350" s="10" t="str">
        <f t="shared" ref="B350:H350" si="27">B191</f>
        <v>Кондитерское изделие (зефир, нуга, пастила)</v>
      </c>
      <c r="C350" s="44">
        <v>20</v>
      </c>
      <c r="D350" s="8">
        <f t="shared" si="27"/>
        <v>0.1</v>
      </c>
      <c r="E350" s="9">
        <f t="shared" si="27"/>
        <v>0</v>
      </c>
      <c r="F350" s="8">
        <f t="shared" si="27"/>
        <v>22.9</v>
      </c>
      <c r="G350" s="9">
        <f t="shared" si="27"/>
        <v>91</v>
      </c>
      <c r="H350" s="102" t="str">
        <f t="shared" si="27"/>
        <v>тк</v>
      </c>
      <c r="I350" s="19"/>
      <c r="J350" s="19"/>
      <c r="K350" s="19"/>
      <c r="L350" s="19"/>
      <c r="M350" s="19"/>
      <c r="N350" s="19"/>
    </row>
    <row r="351" spans="1:14" ht="18.899999999999999" customHeight="1" x14ac:dyDescent="0.3">
      <c r="A351" s="31"/>
      <c r="B351" s="31" t="s">
        <v>145</v>
      </c>
      <c r="C351" s="33">
        <f>SUM(C346:C350)</f>
        <v>565</v>
      </c>
      <c r="D351" s="33">
        <f t="shared" ref="D351:G351" si="28">SUM(D346:D350)</f>
        <v>22.000000000000004</v>
      </c>
      <c r="E351" s="33">
        <f t="shared" si="28"/>
        <v>25</v>
      </c>
      <c r="F351" s="34">
        <f t="shared" si="28"/>
        <v>83.5</v>
      </c>
      <c r="G351" s="33">
        <f t="shared" si="28"/>
        <v>650</v>
      </c>
      <c r="H351" s="99"/>
      <c r="I351" s="19"/>
      <c r="J351" s="19"/>
      <c r="K351" s="19"/>
      <c r="L351" s="19"/>
      <c r="M351" s="19"/>
      <c r="N351" s="19"/>
    </row>
    <row r="352" spans="1:14" ht="18.899999999999999" customHeight="1" x14ac:dyDescent="0.3">
      <c r="A352" s="21" t="s">
        <v>146</v>
      </c>
      <c r="B352" s="14" t="s">
        <v>147</v>
      </c>
      <c r="C352" s="21">
        <v>200</v>
      </c>
      <c r="D352" s="21">
        <v>5.8</v>
      </c>
      <c r="E352" s="81">
        <v>6.4</v>
      </c>
      <c r="F352" s="21">
        <v>22.8</v>
      </c>
      <c r="G352" s="21">
        <v>176</v>
      </c>
      <c r="H352" s="6" t="s">
        <v>48</v>
      </c>
      <c r="I352" s="19"/>
      <c r="J352" s="19"/>
      <c r="K352" s="19"/>
      <c r="L352" s="19"/>
      <c r="M352" s="19"/>
      <c r="N352" s="19"/>
    </row>
    <row r="353" spans="1:14" ht="18.899999999999999" customHeight="1" x14ac:dyDescent="0.3">
      <c r="A353" s="40"/>
      <c r="B353" s="31" t="s">
        <v>148</v>
      </c>
      <c r="C353" s="32">
        <f>SUM(C352)</f>
        <v>200</v>
      </c>
      <c r="D353" s="32">
        <f>SUM(D352)</f>
        <v>5.8</v>
      </c>
      <c r="E353" s="32">
        <f>SUM(E352)</f>
        <v>6.4</v>
      </c>
      <c r="F353" s="32">
        <f>SUM(F352)</f>
        <v>22.8</v>
      </c>
      <c r="G353" s="32">
        <f>SUM(G352)</f>
        <v>176</v>
      </c>
      <c r="H353" s="37"/>
      <c r="I353" s="19"/>
      <c r="J353" s="19"/>
      <c r="K353" s="19"/>
      <c r="L353" s="19"/>
      <c r="M353" s="19"/>
      <c r="N353" s="19"/>
    </row>
    <row r="354" spans="1:14" ht="18.899999999999999" customHeight="1" x14ac:dyDescent="0.3">
      <c r="A354" s="50"/>
      <c r="B354" s="41" t="s">
        <v>51</v>
      </c>
      <c r="C354" s="33"/>
      <c r="D354" s="34">
        <f>D334+D342+D345+D351+D353</f>
        <v>101.5</v>
      </c>
      <c r="E354" s="34">
        <f t="shared" ref="E354:G354" si="29">E334+E342+E345+E351+E353</f>
        <v>105.80000000000001</v>
      </c>
      <c r="F354" s="34">
        <f t="shared" si="29"/>
        <v>394.90000000000003</v>
      </c>
      <c r="G354" s="33">
        <f t="shared" si="29"/>
        <v>2972</v>
      </c>
      <c r="H354" s="98"/>
      <c r="I354" s="19"/>
      <c r="J354" s="19"/>
      <c r="K354" s="19"/>
      <c r="L354" s="19"/>
      <c r="M354" s="19"/>
      <c r="N354" s="19"/>
    </row>
    <row r="355" spans="1:14" ht="18.899999999999999" customHeight="1" x14ac:dyDescent="0.3">
      <c r="A355" s="29" t="s">
        <v>201</v>
      </c>
      <c r="B355" s="78"/>
      <c r="C355" s="71"/>
      <c r="D355" s="79"/>
      <c r="E355" s="79"/>
      <c r="F355" s="79"/>
      <c r="G355" s="71"/>
      <c r="H355" s="46"/>
      <c r="I355" s="19"/>
      <c r="J355" s="19"/>
      <c r="K355" s="19"/>
      <c r="L355" s="19"/>
      <c r="M355" s="19"/>
      <c r="N355" s="19"/>
    </row>
    <row r="356" spans="1:14" ht="18.899999999999999" customHeight="1" x14ac:dyDescent="0.3">
      <c r="A356" s="106" t="s">
        <v>42</v>
      </c>
      <c r="B356" s="80" t="s">
        <v>160</v>
      </c>
      <c r="C356" s="21">
        <v>200</v>
      </c>
      <c r="D356" s="81">
        <v>13.8</v>
      </c>
      <c r="E356" s="81">
        <v>17.2</v>
      </c>
      <c r="F356" s="72">
        <v>44</v>
      </c>
      <c r="G356" s="72">
        <v>393</v>
      </c>
      <c r="H356" s="46" t="s">
        <v>157</v>
      </c>
      <c r="I356" s="19"/>
      <c r="J356" s="19"/>
      <c r="K356" s="19"/>
      <c r="L356" s="19"/>
      <c r="M356" s="19"/>
      <c r="N356" s="19"/>
    </row>
    <row r="357" spans="1:14" ht="18.899999999999999" customHeight="1" x14ac:dyDescent="0.3">
      <c r="A357" s="107"/>
      <c r="B357" s="10" t="s">
        <v>181</v>
      </c>
      <c r="C357" s="6">
        <v>200</v>
      </c>
      <c r="D357" s="8">
        <v>0.1</v>
      </c>
      <c r="E357" s="9">
        <v>0</v>
      </c>
      <c r="F357" s="9">
        <v>10</v>
      </c>
      <c r="G357" s="9">
        <v>40</v>
      </c>
      <c r="H357" s="13" t="s">
        <v>113</v>
      </c>
      <c r="I357" s="19"/>
      <c r="J357" s="19"/>
      <c r="K357" s="19"/>
      <c r="L357" s="19"/>
      <c r="M357" s="19"/>
      <c r="N357" s="19"/>
    </row>
    <row r="358" spans="1:14" ht="18.899999999999999" customHeight="1" x14ac:dyDescent="0.3">
      <c r="A358" s="107"/>
      <c r="B358" s="4" t="s">
        <v>64</v>
      </c>
      <c r="C358" s="6">
        <v>115</v>
      </c>
      <c r="D358" s="6">
        <v>3.5</v>
      </c>
      <c r="E358" s="6">
        <v>3.7</v>
      </c>
      <c r="F358" s="8">
        <v>10.8</v>
      </c>
      <c r="G358" s="9">
        <v>83</v>
      </c>
      <c r="H358" s="13" t="s">
        <v>48</v>
      </c>
      <c r="I358" s="19"/>
      <c r="J358" s="19"/>
      <c r="K358" s="19"/>
      <c r="L358" s="19"/>
      <c r="M358" s="19"/>
      <c r="N358" s="19"/>
    </row>
    <row r="359" spans="1:14" ht="18.899999999999999" customHeight="1" x14ac:dyDescent="0.3">
      <c r="A359" s="108"/>
      <c r="B359" s="10" t="s">
        <v>9</v>
      </c>
      <c r="C359" s="6">
        <v>150</v>
      </c>
      <c r="D359" s="8">
        <v>0.3</v>
      </c>
      <c r="E359" s="8">
        <v>0.3</v>
      </c>
      <c r="F359" s="9">
        <v>24</v>
      </c>
      <c r="G359" s="9">
        <v>100</v>
      </c>
      <c r="H359" s="6" t="s">
        <v>48</v>
      </c>
      <c r="I359" s="19"/>
      <c r="J359" s="19"/>
      <c r="K359" s="19"/>
      <c r="L359" s="19"/>
      <c r="M359" s="19"/>
      <c r="N359" s="19"/>
    </row>
    <row r="360" spans="1:14" ht="18.75" customHeight="1" x14ac:dyDescent="0.3">
      <c r="A360" s="30"/>
      <c r="B360" s="31" t="s">
        <v>44</v>
      </c>
      <c r="C360" s="33">
        <f>SUM(C356:C359)</f>
        <v>665</v>
      </c>
      <c r="D360" s="34">
        <f t="shared" ref="D360:G360" si="30">SUM(D356:D359)</f>
        <v>17.7</v>
      </c>
      <c r="E360" s="34">
        <f t="shared" si="30"/>
        <v>21.2</v>
      </c>
      <c r="F360" s="34">
        <f t="shared" si="30"/>
        <v>88.8</v>
      </c>
      <c r="G360" s="33">
        <f t="shared" si="30"/>
        <v>616</v>
      </c>
      <c r="H360" s="98"/>
      <c r="I360" s="19"/>
      <c r="J360" s="19"/>
      <c r="K360" s="19"/>
      <c r="L360" s="19"/>
      <c r="M360" s="19"/>
      <c r="N360" s="19"/>
    </row>
    <row r="361" spans="1:14" ht="18.899999999999999" customHeight="1" x14ac:dyDescent="0.3">
      <c r="A361" s="106" t="s">
        <v>41</v>
      </c>
      <c r="B361" s="10" t="s">
        <v>80</v>
      </c>
      <c r="C361" s="6">
        <v>100</v>
      </c>
      <c r="D361" s="8">
        <v>0.9</v>
      </c>
      <c r="E361" s="8">
        <v>5.0999999999999996</v>
      </c>
      <c r="F361" s="8">
        <v>6.1</v>
      </c>
      <c r="G361" s="9">
        <v>74</v>
      </c>
      <c r="H361" s="13" t="s">
        <v>186</v>
      </c>
      <c r="I361" s="19"/>
      <c r="J361" s="19"/>
      <c r="K361" s="19"/>
      <c r="L361" s="19"/>
      <c r="M361" s="19"/>
      <c r="N361" s="19"/>
    </row>
    <row r="362" spans="1:14" ht="18.899999999999999" customHeight="1" x14ac:dyDescent="0.3">
      <c r="A362" s="107"/>
      <c r="B362" s="14" t="s">
        <v>203</v>
      </c>
      <c r="C362" s="21">
        <v>250</v>
      </c>
      <c r="D362" s="22">
        <v>8.4</v>
      </c>
      <c r="E362" s="22">
        <v>5.8</v>
      </c>
      <c r="F362" s="22">
        <v>20.399999999999999</v>
      </c>
      <c r="G362" s="23">
        <v>166</v>
      </c>
      <c r="H362" s="13" t="s">
        <v>118</v>
      </c>
      <c r="I362" s="19"/>
      <c r="J362" s="19"/>
      <c r="K362" s="19"/>
      <c r="L362" s="19"/>
      <c r="M362" s="19"/>
      <c r="N362" s="19"/>
    </row>
    <row r="363" spans="1:14" ht="18.899999999999999" customHeight="1" x14ac:dyDescent="0.3">
      <c r="A363" s="107"/>
      <c r="B363" s="14" t="s">
        <v>195</v>
      </c>
      <c r="C363" s="21">
        <v>250</v>
      </c>
      <c r="D363" s="21">
        <v>14.8</v>
      </c>
      <c r="E363" s="21">
        <v>15.9</v>
      </c>
      <c r="F363" s="81">
        <v>40.200000000000003</v>
      </c>
      <c r="G363" s="21">
        <v>370</v>
      </c>
      <c r="H363" s="13" t="s">
        <v>163</v>
      </c>
      <c r="I363" s="19"/>
      <c r="J363" s="19"/>
      <c r="K363" s="19"/>
      <c r="L363" s="19"/>
      <c r="M363" s="19"/>
      <c r="N363" s="19"/>
    </row>
    <row r="364" spans="1:14" ht="18.899999999999999" customHeight="1" x14ac:dyDescent="0.3">
      <c r="A364" s="107"/>
      <c r="B364" s="10" t="s">
        <v>65</v>
      </c>
      <c r="C364" s="6">
        <v>200</v>
      </c>
      <c r="D364" s="8">
        <v>0.5</v>
      </c>
      <c r="E364" s="8">
        <v>0.1</v>
      </c>
      <c r="F364" s="9">
        <v>32</v>
      </c>
      <c r="G364" s="9">
        <v>133</v>
      </c>
      <c r="H364" s="13" t="s">
        <v>96</v>
      </c>
      <c r="I364" s="19"/>
      <c r="J364" s="19"/>
      <c r="K364" s="19"/>
      <c r="L364" s="19"/>
      <c r="M364" s="19"/>
      <c r="N364" s="19"/>
    </row>
    <row r="365" spans="1:14" ht="18.899999999999999" customHeight="1" x14ac:dyDescent="0.3">
      <c r="A365" s="107"/>
      <c r="B365" s="10" t="s">
        <v>47</v>
      </c>
      <c r="C365" s="6">
        <v>40</v>
      </c>
      <c r="D365" s="8">
        <v>2.6</v>
      </c>
      <c r="E365" s="8">
        <v>0.6</v>
      </c>
      <c r="F365" s="8">
        <v>13.4</v>
      </c>
      <c r="G365" s="9">
        <v>70</v>
      </c>
      <c r="H365" s="6" t="s">
        <v>48</v>
      </c>
      <c r="I365" s="19"/>
      <c r="J365" s="19"/>
      <c r="K365" s="19"/>
      <c r="L365" s="19"/>
      <c r="M365" s="19"/>
      <c r="N365" s="19"/>
    </row>
    <row r="366" spans="1:14" ht="18.899999999999999" customHeight="1" x14ac:dyDescent="0.3">
      <c r="A366" s="108"/>
      <c r="B366" s="10" t="s">
        <v>0</v>
      </c>
      <c r="C366" s="6">
        <v>20</v>
      </c>
      <c r="D366" s="8">
        <v>1.5</v>
      </c>
      <c r="E366" s="8">
        <v>0.9</v>
      </c>
      <c r="F366" s="8">
        <v>10.3</v>
      </c>
      <c r="G366" s="9">
        <v>56</v>
      </c>
      <c r="H366" s="13" t="s">
        <v>48</v>
      </c>
      <c r="I366" s="19"/>
      <c r="J366" s="19"/>
      <c r="K366" s="19"/>
      <c r="L366" s="19"/>
      <c r="M366" s="19"/>
      <c r="N366" s="19"/>
    </row>
    <row r="367" spans="1:14" ht="18.899999999999999" customHeight="1" x14ac:dyDescent="0.3">
      <c r="A367" s="50"/>
      <c r="B367" s="31" t="s">
        <v>45</v>
      </c>
      <c r="C367" s="33">
        <f>SUM(C361:C366)</f>
        <v>860</v>
      </c>
      <c r="D367" s="34">
        <f t="shared" ref="D367:G367" si="31">SUM(D361:D366)</f>
        <v>28.700000000000003</v>
      </c>
      <c r="E367" s="34">
        <f t="shared" si="31"/>
        <v>28.4</v>
      </c>
      <c r="F367" s="34">
        <f t="shared" si="31"/>
        <v>122.4</v>
      </c>
      <c r="G367" s="33">
        <f t="shared" si="31"/>
        <v>869</v>
      </c>
      <c r="H367" s="98"/>
      <c r="I367" s="19"/>
      <c r="J367" s="19"/>
      <c r="K367" s="19"/>
      <c r="L367" s="19"/>
      <c r="M367" s="19"/>
      <c r="N367" s="19"/>
    </row>
    <row r="368" spans="1:14" ht="18.899999999999999" customHeight="1" x14ac:dyDescent="0.3">
      <c r="A368" s="109" t="str">
        <f>A184</f>
        <v>полдник</v>
      </c>
      <c r="B368" s="10" t="str">
        <f t="shared" ref="B368:H369" si="32">B317</f>
        <v>Молочный напиток в индивидуальной упаковке</v>
      </c>
      <c r="C368" s="44">
        <f t="shared" si="32"/>
        <v>200</v>
      </c>
      <c r="D368" s="9">
        <f t="shared" si="32"/>
        <v>6</v>
      </c>
      <c r="E368" s="9">
        <f t="shared" si="32"/>
        <v>3</v>
      </c>
      <c r="F368" s="8">
        <f t="shared" si="32"/>
        <v>19.600000000000001</v>
      </c>
      <c r="G368" s="9">
        <f t="shared" si="32"/>
        <v>128</v>
      </c>
      <c r="H368" s="90" t="str">
        <f t="shared" si="32"/>
        <v>тк</v>
      </c>
      <c r="I368" s="19"/>
      <c r="J368" s="19"/>
      <c r="K368" s="19"/>
      <c r="L368" s="19"/>
      <c r="M368" s="19"/>
      <c r="N368" s="19"/>
    </row>
    <row r="369" spans="1:16" ht="18.899999999999999" customHeight="1" x14ac:dyDescent="0.3">
      <c r="A369" s="111"/>
      <c r="B369" s="10" t="str">
        <f t="shared" si="32"/>
        <v xml:space="preserve">Выпечное изделие </v>
      </c>
      <c r="C369" s="44">
        <f t="shared" si="32"/>
        <v>100</v>
      </c>
      <c r="D369" s="9">
        <f t="shared" si="32"/>
        <v>6.8</v>
      </c>
      <c r="E369" s="9">
        <f t="shared" si="32"/>
        <v>9.9</v>
      </c>
      <c r="F369" s="8">
        <f t="shared" si="32"/>
        <v>35.700000000000003</v>
      </c>
      <c r="G369" s="9">
        <f t="shared" si="32"/>
        <v>260</v>
      </c>
      <c r="H369" s="91" t="str">
        <f t="shared" si="32"/>
        <v>тк</v>
      </c>
      <c r="I369" s="19"/>
      <c r="J369" s="19"/>
      <c r="K369" s="19"/>
      <c r="L369" s="19"/>
      <c r="M369" s="19"/>
      <c r="N369" s="19"/>
    </row>
    <row r="370" spans="1:16" ht="18.899999999999999" customHeight="1" x14ac:dyDescent="0.3">
      <c r="A370" s="35"/>
      <c r="B370" s="31" t="s">
        <v>46</v>
      </c>
      <c r="C370" s="32">
        <f>SUM(C368:C369)</f>
        <v>300</v>
      </c>
      <c r="D370" s="32">
        <f>SUM(D368:D369)</f>
        <v>12.8</v>
      </c>
      <c r="E370" s="32">
        <f>SUM(E368:E369)</f>
        <v>12.9</v>
      </c>
      <c r="F370" s="32">
        <f>SUM(F368:F369)</f>
        <v>55.300000000000004</v>
      </c>
      <c r="G370" s="32">
        <f>SUM(G368:G369)</f>
        <v>388</v>
      </c>
      <c r="H370" s="45"/>
      <c r="I370" s="19"/>
      <c r="J370" s="19"/>
      <c r="K370" s="19"/>
      <c r="L370" s="19"/>
      <c r="M370" s="19"/>
      <c r="N370" s="19"/>
    </row>
    <row r="371" spans="1:16" ht="18.899999999999999" customHeight="1" x14ac:dyDescent="0.3">
      <c r="A371" s="106" t="s">
        <v>141</v>
      </c>
      <c r="B371" s="20" t="s">
        <v>50</v>
      </c>
      <c r="C371" s="6">
        <v>60</v>
      </c>
      <c r="D371" s="8">
        <v>0.5</v>
      </c>
      <c r="E371" s="8">
        <v>0.1</v>
      </c>
      <c r="F371" s="8">
        <v>2.1</v>
      </c>
      <c r="G371" s="9">
        <v>11</v>
      </c>
      <c r="H371" s="13" t="s">
        <v>99</v>
      </c>
      <c r="I371" s="19"/>
      <c r="J371" s="19"/>
      <c r="K371" s="19"/>
      <c r="L371" s="19"/>
      <c r="M371" s="19"/>
      <c r="N371" s="19"/>
    </row>
    <row r="372" spans="1:16" ht="18.899999999999999" customHeight="1" x14ac:dyDescent="0.3">
      <c r="A372" s="107"/>
      <c r="B372" s="14" t="s">
        <v>110</v>
      </c>
      <c r="C372" s="21">
        <v>100</v>
      </c>
      <c r="D372" s="22">
        <v>13.8</v>
      </c>
      <c r="E372" s="22">
        <v>15.5</v>
      </c>
      <c r="F372" s="22">
        <v>8.1</v>
      </c>
      <c r="G372" s="23">
        <v>227</v>
      </c>
      <c r="H372" s="46" t="s">
        <v>101</v>
      </c>
      <c r="I372" s="19"/>
      <c r="J372" s="19"/>
      <c r="K372" s="19"/>
      <c r="L372" s="19"/>
      <c r="M372" s="19"/>
      <c r="N372" s="19"/>
    </row>
    <row r="373" spans="1:16" ht="18.899999999999999" customHeight="1" x14ac:dyDescent="0.3">
      <c r="A373" s="107"/>
      <c r="B373" s="14" t="s">
        <v>55</v>
      </c>
      <c r="C373" s="21">
        <v>200</v>
      </c>
      <c r="D373" s="22">
        <v>7.2</v>
      </c>
      <c r="E373" s="22">
        <v>6.4</v>
      </c>
      <c r="F373" s="22">
        <v>42.6</v>
      </c>
      <c r="G373" s="23">
        <v>258</v>
      </c>
      <c r="H373" s="13" t="s">
        <v>102</v>
      </c>
      <c r="I373" s="19"/>
      <c r="J373" s="19"/>
      <c r="K373" s="19"/>
      <c r="L373" s="19"/>
      <c r="M373" s="19"/>
      <c r="N373" s="19"/>
    </row>
    <row r="374" spans="1:16" ht="18.899999999999999" customHeight="1" x14ac:dyDescent="0.3">
      <c r="A374" s="107"/>
      <c r="B374" s="14" t="s">
        <v>149</v>
      </c>
      <c r="C374" s="21">
        <v>200</v>
      </c>
      <c r="D374" s="22">
        <v>0.1</v>
      </c>
      <c r="E374" s="23">
        <v>0</v>
      </c>
      <c r="F374" s="23">
        <v>10</v>
      </c>
      <c r="G374" s="72">
        <v>40</v>
      </c>
      <c r="H374" s="70" t="s">
        <v>150</v>
      </c>
      <c r="I374" s="19"/>
      <c r="J374" s="19"/>
      <c r="K374" s="19"/>
      <c r="L374" s="19"/>
      <c r="M374" s="19"/>
      <c r="N374" s="19"/>
    </row>
    <row r="375" spans="1:16" ht="18.899999999999999" customHeight="1" x14ac:dyDescent="0.3">
      <c r="A375" s="108"/>
      <c r="B375" s="10" t="s">
        <v>47</v>
      </c>
      <c r="C375" s="6">
        <v>40</v>
      </c>
      <c r="D375" s="8">
        <v>2.6</v>
      </c>
      <c r="E375" s="8">
        <v>0.6</v>
      </c>
      <c r="F375" s="8">
        <v>13.4</v>
      </c>
      <c r="G375" s="9">
        <v>70</v>
      </c>
      <c r="H375" s="6" t="s">
        <v>48</v>
      </c>
      <c r="I375" s="19"/>
      <c r="J375" s="19"/>
      <c r="K375" s="19"/>
      <c r="L375" s="19"/>
      <c r="M375" s="19"/>
      <c r="N375" s="19"/>
    </row>
    <row r="376" spans="1:16" ht="18.899999999999999" customHeight="1" x14ac:dyDescent="0.3">
      <c r="A376" s="31"/>
      <c r="B376" s="31" t="s">
        <v>145</v>
      </c>
      <c r="C376" s="32">
        <f>SUM(C371:C375)</f>
        <v>600</v>
      </c>
      <c r="D376" s="32">
        <f t="shared" ref="D376:G376" si="33">SUM(D371:D375)</f>
        <v>24.200000000000003</v>
      </c>
      <c r="E376" s="32">
        <f t="shared" si="33"/>
        <v>22.6</v>
      </c>
      <c r="F376" s="32">
        <f t="shared" si="33"/>
        <v>76.2</v>
      </c>
      <c r="G376" s="32">
        <f t="shared" si="33"/>
        <v>606</v>
      </c>
      <c r="H376" s="98"/>
      <c r="I376" s="19"/>
      <c r="J376" s="19"/>
      <c r="K376" s="19"/>
      <c r="L376" s="19"/>
      <c r="M376" s="19"/>
      <c r="N376" s="19"/>
    </row>
    <row r="377" spans="1:16" ht="18.899999999999999" customHeight="1" x14ac:dyDescent="0.3">
      <c r="A377" s="21" t="s">
        <v>146</v>
      </c>
      <c r="B377" s="14" t="s">
        <v>147</v>
      </c>
      <c r="C377" s="21">
        <v>200</v>
      </c>
      <c r="D377" s="21">
        <v>5.8</v>
      </c>
      <c r="E377" s="81">
        <v>6.4</v>
      </c>
      <c r="F377" s="21">
        <v>22.8</v>
      </c>
      <c r="G377" s="21">
        <v>176</v>
      </c>
      <c r="H377" s="6" t="s">
        <v>48</v>
      </c>
      <c r="I377" s="19"/>
      <c r="J377" s="19"/>
      <c r="K377" s="19"/>
      <c r="L377" s="19"/>
      <c r="M377" s="19"/>
      <c r="N377" s="19"/>
    </row>
    <row r="378" spans="1:16" ht="18.899999999999999" customHeight="1" x14ac:dyDescent="0.3">
      <c r="A378" s="40"/>
      <c r="B378" s="31" t="s">
        <v>148</v>
      </c>
      <c r="C378" s="32">
        <f>SUM(C377)</f>
        <v>200</v>
      </c>
      <c r="D378" s="32">
        <f>SUM(D377)</f>
        <v>5.8</v>
      </c>
      <c r="E378" s="32">
        <f>SUM(E377)</f>
        <v>6.4</v>
      </c>
      <c r="F378" s="32">
        <f>SUM(F377)</f>
        <v>22.8</v>
      </c>
      <c r="G378" s="32">
        <f>SUM(G377)</f>
        <v>176</v>
      </c>
      <c r="H378" s="37"/>
      <c r="I378" s="19"/>
      <c r="J378" s="19"/>
      <c r="K378" s="19"/>
      <c r="L378" s="19"/>
      <c r="M378" s="19"/>
      <c r="N378" s="19"/>
    </row>
    <row r="379" spans="1:16" ht="18.899999999999999" customHeight="1" x14ac:dyDescent="0.3">
      <c r="A379" s="50"/>
      <c r="B379" s="41" t="s">
        <v>51</v>
      </c>
      <c r="C379" s="57"/>
      <c r="D379" s="38">
        <f>D360+D367+D370+D376+D378</f>
        <v>89.2</v>
      </c>
      <c r="E379" s="38">
        <f t="shared" ref="E379:G379" si="34">E360+E367+E370+E376+E378</f>
        <v>91.5</v>
      </c>
      <c r="F379" s="38">
        <f t="shared" si="34"/>
        <v>365.5</v>
      </c>
      <c r="G379" s="39">
        <f t="shared" si="34"/>
        <v>2655</v>
      </c>
      <c r="H379" s="45"/>
      <c r="I379" s="19"/>
      <c r="J379" s="19"/>
      <c r="K379" s="19"/>
      <c r="L379" s="19"/>
      <c r="M379" s="19"/>
      <c r="N379" s="19"/>
    </row>
    <row r="380" spans="1:16" ht="18.899999999999999" customHeight="1" x14ac:dyDescent="0.3">
      <c r="A380" s="4"/>
      <c r="B380" s="24" t="s">
        <v>25</v>
      </c>
      <c r="C380" s="12"/>
      <c r="D380" s="25">
        <f>D36+D64+D90+D117+D144+D169+D195+D221+D247+D275+D302+D327+D354+D379</f>
        <v>1365.5</v>
      </c>
      <c r="E380" s="25">
        <f t="shared" ref="E380:G380" si="35">E36+E64+E90+E117+E144+E169+E195+E221+E247+E275+E302+E327+E354+E379</f>
        <v>1359.8000000000002</v>
      </c>
      <c r="F380" s="25">
        <v>5424</v>
      </c>
      <c r="G380" s="25">
        <f t="shared" si="35"/>
        <v>39346.300000000003</v>
      </c>
      <c r="H380" s="4"/>
      <c r="I380" s="19"/>
      <c r="J380" s="19"/>
      <c r="K380" s="19"/>
      <c r="L380" s="19"/>
      <c r="M380" s="19"/>
      <c r="N380" s="19"/>
    </row>
    <row r="381" spans="1:16" ht="18.899999999999999" customHeight="1" x14ac:dyDescent="0.4">
      <c r="A381" s="4"/>
      <c r="B381" s="24" t="s">
        <v>26</v>
      </c>
      <c r="C381" s="4"/>
      <c r="D381" s="25">
        <f>D380/14</f>
        <v>97.535714285714292</v>
      </c>
      <c r="E381" s="25">
        <f t="shared" ref="E381:G381" si="36">E380/14</f>
        <v>97.128571428571448</v>
      </c>
      <c r="F381" s="25">
        <v>388</v>
      </c>
      <c r="G381" s="25">
        <f t="shared" si="36"/>
        <v>2810.4500000000003</v>
      </c>
      <c r="H381" s="56"/>
      <c r="I381" s="1"/>
      <c r="J381" s="1"/>
      <c r="K381" s="1"/>
      <c r="L381" s="1"/>
      <c r="M381" s="1"/>
      <c r="N381" s="1"/>
    </row>
    <row r="382" spans="1:16" ht="18.899999999999999" customHeight="1" x14ac:dyDescent="0.3">
      <c r="A382" s="27"/>
      <c r="B382" s="24" t="s">
        <v>27</v>
      </c>
      <c r="C382" s="4"/>
      <c r="D382" s="24">
        <v>1</v>
      </c>
      <c r="E382" s="24">
        <v>1</v>
      </c>
      <c r="F382" s="24">
        <v>4</v>
      </c>
      <c r="G382" s="4"/>
      <c r="H382" s="4"/>
      <c r="I382" s="19"/>
      <c r="J382" s="19"/>
      <c r="K382" s="19"/>
      <c r="L382" s="19"/>
      <c r="M382" s="19"/>
      <c r="N382" s="19"/>
    </row>
    <row r="383" spans="1:16" ht="16.5" customHeight="1" x14ac:dyDescent="0.3">
      <c r="A383" s="116" t="s">
        <v>28</v>
      </c>
      <c r="B383" s="116"/>
      <c r="C383" s="116"/>
      <c r="D383" s="116"/>
      <c r="E383" s="116"/>
      <c r="F383" s="116"/>
      <c r="G383" s="116"/>
      <c r="H383" s="59"/>
      <c r="I383" s="59"/>
      <c r="J383" s="60"/>
      <c r="K383" s="60"/>
      <c r="L383" s="60"/>
      <c r="M383" s="60"/>
      <c r="N383" s="60"/>
      <c r="O383" s="61"/>
      <c r="P383" s="61"/>
    </row>
    <row r="384" spans="1:16" ht="15.75" customHeight="1" x14ac:dyDescent="0.3">
      <c r="A384" s="103" t="s">
        <v>128</v>
      </c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</row>
    <row r="385" spans="1:16" ht="15.75" customHeight="1" x14ac:dyDescent="0.3">
      <c r="A385" s="103" t="s">
        <v>133</v>
      </c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</row>
    <row r="386" spans="1:16" ht="15.75" customHeight="1" x14ac:dyDescent="0.3">
      <c r="A386" s="103" t="s">
        <v>134</v>
      </c>
      <c r="B386" s="103"/>
      <c r="C386" s="103"/>
      <c r="D386" s="103"/>
      <c r="E386" s="103"/>
      <c r="F386" s="103"/>
      <c r="G386" s="103"/>
      <c r="H386" s="103"/>
      <c r="I386" s="47"/>
      <c r="J386" s="47"/>
      <c r="K386" s="47"/>
      <c r="L386" s="47"/>
      <c r="M386" s="47"/>
      <c r="N386" s="47"/>
      <c r="O386" s="47"/>
      <c r="P386" s="47"/>
    </row>
    <row r="387" spans="1:16" ht="15.75" customHeight="1" x14ac:dyDescent="0.3">
      <c r="A387" s="103" t="s">
        <v>129</v>
      </c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1:16" ht="15.75" customHeight="1" x14ac:dyDescent="0.3">
      <c r="A388" s="104" t="s">
        <v>130</v>
      </c>
      <c r="B388" s="104"/>
      <c r="C388" s="104"/>
      <c r="D388" s="104"/>
      <c r="E388" s="104"/>
      <c r="F388" s="104"/>
      <c r="G388" s="104"/>
      <c r="H388" s="104"/>
      <c r="I388" s="105"/>
      <c r="J388" s="105"/>
      <c r="K388" s="105"/>
      <c r="L388" s="105"/>
      <c r="M388" s="105"/>
      <c r="N388" s="105"/>
      <c r="O388" s="105"/>
      <c r="P388" s="105"/>
    </row>
    <row r="389" spans="1:16" x14ac:dyDescent="0.3">
      <c r="A389" s="47"/>
      <c r="B389" s="47"/>
      <c r="C389" s="47"/>
      <c r="D389" s="47"/>
      <c r="E389" s="47"/>
      <c r="F389" s="47"/>
      <c r="G389" s="47"/>
      <c r="H389" s="47"/>
    </row>
    <row r="390" spans="1:16" x14ac:dyDescent="0.3">
      <c r="A390" s="115" t="s">
        <v>135</v>
      </c>
      <c r="B390" s="115"/>
      <c r="C390" s="115"/>
      <c r="D390" s="115"/>
      <c r="E390" s="115"/>
      <c r="F390" s="115"/>
      <c r="G390" s="115"/>
      <c r="H390" s="115"/>
      <c r="I390" s="115"/>
      <c r="J390" s="115"/>
    </row>
  </sheetData>
  <mergeCells count="77">
    <mergeCell ref="A390:J390"/>
    <mergeCell ref="A28:A32"/>
    <mergeCell ref="A56:A60"/>
    <mergeCell ref="A109:A113"/>
    <mergeCell ref="A136:A140"/>
    <mergeCell ref="A267:A271"/>
    <mergeCell ref="A294:A298"/>
    <mergeCell ref="A371:A375"/>
    <mergeCell ref="A384:P384"/>
    <mergeCell ref="A385:P385"/>
    <mergeCell ref="A386:H386"/>
    <mergeCell ref="A387:P387"/>
    <mergeCell ref="A388:H388"/>
    <mergeCell ref="I388:P388"/>
    <mergeCell ref="A346:A350"/>
    <mergeCell ref="A356:A359"/>
    <mergeCell ref="A361:A366"/>
    <mergeCell ref="A368:A369"/>
    <mergeCell ref="A383:G383"/>
    <mergeCell ref="A309:A315"/>
    <mergeCell ref="A317:A318"/>
    <mergeCell ref="A320:A323"/>
    <mergeCell ref="A329:A333"/>
    <mergeCell ref="A335:A341"/>
    <mergeCell ref="A343:A344"/>
    <mergeCell ref="A277:A281"/>
    <mergeCell ref="A283:A289"/>
    <mergeCell ref="A291:A292"/>
    <mergeCell ref="A304:A307"/>
    <mergeCell ref="A229:A235"/>
    <mergeCell ref="A237:A238"/>
    <mergeCell ref="A240:A243"/>
    <mergeCell ref="A249:A254"/>
    <mergeCell ref="A256:A262"/>
    <mergeCell ref="A264:A265"/>
    <mergeCell ref="A223:A227"/>
    <mergeCell ref="A151:A157"/>
    <mergeCell ref="A159:A160"/>
    <mergeCell ref="A162:A165"/>
    <mergeCell ref="A171:A174"/>
    <mergeCell ref="A176:A182"/>
    <mergeCell ref="A184:A185"/>
    <mergeCell ref="A187:A191"/>
    <mergeCell ref="A197:A201"/>
    <mergeCell ref="A203:A209"/>
    <mergeCell ref="A211:A212"/>
    <mergeCell ref="A214:A217"/>
    <mergeCell ref="A133:A134"/>
    <mergeCell ref="A146:A149"/>
    <mergeCell ref="A71:A77"/>
    <mergeCell ref="A79:A80"/>
    <mergeCell ref="A82:A85"/>
    <mergeCell ref="A92:A96"/>
    <mergeCell ref="A98:A104"/>
    <mergeCell ref="A106:A107"/>
    <mergeCell ref="A53:A54"/>
    <mergeCell ref="A66:A69"/>
    <mergeCell ref="D8:D9"/>
    <mergeCell ref="A119:A124"/>
    <mergeCell ref="A126:A131"/>
    <mergeCell ref="A11:A15"/>
    <mergeCell ref="A17:A23"/>
    <mergeCell ref="A25:A26"/>
    <mergeCell ref="A38:A43"/>
    <mergeCell ref="A45:A51"/>
    <mergeCell ref="A2:H2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E8:E9"/>
    <mergeCell ref="F8:F9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5" orientation="landscape" r:id="rId1"/>
  <rowBreaks count="8" manualBreakCount="8">
    <brk id="36" max="9" man="1"/>
    <brk id="70" max="9" man="1"/>
    <brk id="105" max="9" man="1"/>
    <brk id="175" max="9" man="1"/>
    <brk id="210" max="9" man="1"/>
    <brk id="245" max="9" man="1"/>
    <brk id="316" max="9" man="1"/>
    <brk id="3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view="pageBreakPreview" topLeftCell="A31" zoomScaleNormal="110" zoomScaleSheetLayoutView="100" workbookViewId="0">
      <selection activeCell="D69" sqref="D69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7.6640625" customWidth="1"/>
    <col min="8" max="8" width="14.3320312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192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200</v>
      </c>
      <c r="D11" s="8">
        <v>5.8</v>
      </c>
      <c r="E11" s="8">
        <v>7.8</v>
      </c>
      <c r="F11" s="9">
        <v>39</v>
      </c>
      <c r="G11" s="9">
        <v>250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570</v>
      </c>
      <c r="D16" s="34">
        <f>SUM(D11:D15)</f>
        <v>20.3</v>
      </c>
      <c r="E16" s="34">
        <f>SUM(E11:E15)</f>
        <v>20.6</v>
      </c>
      <c r="F16" s="32">
        <f>SUM(F11:F15)</f>
        <v>90.6</v>
      </c>
      <c r="G16" s="33">
        <f>SUM(G11:G15)</f>
        <v>633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200</v>
      </c>
      <c r="D18" s="22">
        <v>4.2</v>
      </c>
      <c r="E18" s="22">
        <v>5.2</v>
      </c>
      <c r="F18" s="22">
        <v>15.5</v>
      </c>
      <c r="G18" s="23">
        <v>128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150</v>
      </c>
      <c r="D20" s="22">
        <v>3.5</v>
      </c>
      <c r="E20" s="22">
        <v>9.3000000000000007</v>
      </c>
      <c r="F20" s="22">
        <v>38.200000000000003</v>
      </c>
      <c r="G20" s="23">
        <v>256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20</v>
      </c>
      <c r="D22" s="8">
        <v>1.3</v>
      </c>
      <c r="E22" s="8">
        <v>0.3</v>
      </c>
      <c r="F22" s="8">
        <v>6.7</v>
      </c>
      <c r="G22" s="9">
        <v>35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790</v>
      </c>
      <c r="D24" s="34">
        <f>SUM(D17:D23)</f>
        <v>29.3</v>
      </c>
      <c r="E24" s="34">
        <f>SUM(E17:E23)</f>
        <v>30.400000000000002</v>
      </c>
      <c r="F24" s="32">
        <f>SUM(F17:F23)</f>
        <v>125.5</v>
      </c>
      <c r="G24" s="33">
        <f>SUM(G17:G23)</f>
        <v>929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1"/>
      <c r="B26" s="10" t="s">
        <v>7</v>
      </c>
      <c r="C26" s="6">
        <v>100</v>
      </c>
      <c r="D26" s="22">
        <v>12.8</v>
      </c>
      <c r="E26" s="23">
        <v>13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12.8</v>
      </c>
      <c r="E27" s="39">
        <f>SUM(E25:E26)</f>
        <v>13</v>
      </c>
      <c r="F27" s="38">
        <f>SUM(F25:F26)</f>
        <v>55.4</v>
      </c>
      <c r="G27" s="39">
        <f>SUM(G25:G26)</f>
        <v>394</v>
      </c>
      <c r="H27" s="37"/>
      <c r="I27" s="3"/>
      <c r="J27" s="3"/>
      <c r="K27" s="3"/>
      <c r="L27" s="3"/>
      <c r="M27" s="3"/>
      <c r="N27" s="3"/>
    </row>
    <row r="28" spans="1:14" ht="18.899999999999999" customHeight="1" x14ac:dyDescent="0.3">
      <c r="A28" s="40"/>
      <c r="B28" s="41" t="s">
        <v>51</v>
      </c>
      <c r="C28" s="40"/>
      <c r="D28" s="38">
        <f>D16+D24+D27</f>
        <v>62.400000000000006</v>
      </c>
      <c r="E28" s="39">
        <f>E16+E24+E27</f>
        <v>64</v>
      </c>
      <c r="F28" s="38">
        <f>F16+F24+F27</f>
        <v>271.5</v>
      </c>
      <c r="G28" s="39">
        <f>G16+G24+G27</f>
        <v>1956</v>
      </c>
      <c r="H28" s="37"/>
      <c r="I28" s="3"/>
      <c r="J28" s="3"/>
      <c r="K28" s="3"/>
      <c r="L28" s="3"/>
      <c r="M28" s="3"/>
      <c r="N28" s="3"/>
    </row>
    <row r="29" spans="1:14" ht="18.899999999999999" customHeight="1" x14ac:dyDescent="0.3">
      <c r="A29" s="29" t="s">
        <v>49</v>
      </c>
      <c r="B29" s="5"/>
      <c r="C29" s="4"/>
      <c r="D29" s="4"/>
      <c r="E29" s="4"/>
      <c r="F29" s="4"/>
      <c r="G29" s="4"/>
      <c r="H29" s="28"/>
      <c r="I29" s="3"/>
      <c r="J29" s="3"/>
      <c r="K29" s="3"/>
      <c r="L29" s="3"/>
      <c r="M29" s="3"/>
      <c r="N29" s="3"/>
    </row>
    <row r="30" spans="1:14" ht="18.899999999999999" customHeight="1" x14ac:dyDescent="0.3">
      <c r="A30" s="117" t="s">
        <v>42</v>
      </c>
      <c r="B30" s="7" t="s">
        <v>58</v>
      </c>
      <c r="C30" s="6">
        <v>200</v>
      </c>
      <c r="D30" s="8">
        <v>7.6</v>
      </c>
      <c r="E30" s="22">
        <v>6.7</v>
      </c>
      <c r="F30" s="9">
        <v>35</v>
      </c>
      <c r="G30" s="9">
        <v>236</v>
      </c>
      <c r="H30" s="13" t="s">
        <v>90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18"/>
      <c r="B31" s="10" t="s">
        <v>21</v>
      </c>
      <c r="C31" s="6">
        <v>40</v>
      </c>
      <c r="D31" s="8">
        <v>4.8</v>
      </c>
      <c r="E31" s="9">
        <v>4</v>
      </c>
      <c r="F31" s="8">
        <v>0.3</v>
      </c>
      <c r="G31" s="9">
        <v>57</v>
      </c>
      <c r="H31" s="6" t="s">
        <v>92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18"/>
      <c r="B32" s="10" t="s">
        <v>20</v>
      </c>
      <c r="C32" s="6">
        <v>30</v>
      </c>
      <c r="D32" s="9">
        <v>3.3</v>
      </c>
      <c r="E32" s="8">
        <v>7.2</v>
      </c>
      <c r="F32" s="8">
        <v>10.8</v>
      </c>
      <c r="G32" s="9">
        <v>122</v>
      </c>
      <c r="H32" s="6" t="s">
        <v>91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118"/>
      <c r="B33" s="10" t="s">
        <v>12</v>
      </c>
      <c r="C33" s="6">
        <v>200</v>
      </c>
      <c r="D33" s="8">
        <v>2.9</v>
      </c>
      <c r="E33" s="8">
        <v>2.8</v>
      </c>
      <c r="F33" s="22">
        <v>14.9</v>
      </c>
      <c r="G33" s="9">
        <v>98</v>
      </c>
      <c r="H33" s="11" t="s">
        <v>104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8"/>
      <c r="B34" s="10" t="s">
        <v>0</v>
      </c>
      <c r="C34" s="6">
        <v>20</v>
      </c>
      <c r="D34" s="9">
        <v>1.5</v>
      </c>
      <c r="E34" s="8">
        <v>0.9</v>
      </c>
      <c r="F34" s="8">
        <v>10.3</v>
      </c>
      <c r="G34" s="9">
        <v>56</v>
      </c>
      <c r="H34" s="6" t="s">
        <v>48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9"/>
      <c r="B35" s="10" t="s">
        <v>9</v>
      </c>
      <c r="C35" s="6">
        <v>100</v>
      </c>
      <c r="D35" s="8">
        <v>0.2</v>
      </c>
      <c r="E35" s="8">
        <v>0.2</v>
      </c>
      <c r="F35" s="9">
        <v>16</v>
      </c>
      <c r="G35" s="9">
        <v>68</v>
      </c>
      <c r="H35" s="6" t="s">
        <v>48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30"/>
      <c r="B36" s="31" t="s">
        <v>44</v>
      </c>
      <c r="C36" s="32">
        <f>SUM(C30:C35)</f>
        <v>590</v>
      </c>
      <c r="D36" s="34">
        <f>SUM(D30:D35)</f>
        <v>20.299999999999997</v>
      </c>
      <c r="E36" s="34">
        <f>SUM(E30:E35)</f>
        <v>21.799999999999997</v>
      </c>
      <c r="F36" s="34">
        <f>SUM(F30:F35)</f>
        <v>87.3</v>
      </c>
      <c r="G36" s="32">
        <f>SUM(G30:G35)</f>
        <v>637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112" t="s">
        <v>41</v>
      </c>
      <c r="B37" s="10" t="s">
        <v>39</v>
      </c>
      <c r="C37" s="6">
        <v>100</v>
      </c>
      <c r="D37" s="8">
        <v>1.1000000000000001</v>
      </c>
      <c r="E37" s="8">
        <v>0.3</v>
      </c>
      <c r="F37" s="8">
        <v>5.8</v>
      </c>
      <c r="G37" s="9">
        <v>31</v>
      </c>
      <c r="H37" s="13" t="s">
        <v>93</v>
      </c>
      <c r="I37" s="3"/>
      <c r="J37" s="3"/>
      <c r="K37" s="3"/>
      <c r="L37" s="3"/>
      <c r="M37" s="3"/>
      <c r="N37" s="3"/>
    </row>
    <row r="38" spans="1:14" ht="18.899999999999999" customHeight="1" x14ac:dyDescent="0.3">
      <c r="A38" s="113"/>
      <c r="B38" s="10" t="s">
        <v>178</v>
      </c>
      <c r="C38" s="6">
        <v>200</v>
      </c>
      <c r="D38" s="8">
        <v>3.5</v>
      </c>
      <c r="E38" s="8">
        <v>5.0999999999999996</v>
      </c>
      <c r="F38" s="8">
        <v>12.5</v>
      </c>
      <c r="G38" s="9">
        <v>112</v>
      </c>
      <c r="H38" s="13" t="s">
        <v>179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3"/>
      <c r="B39" s="16" t="s">
        <v>140</v>
      </c>
      <c r="C39" s="6">
        <v>100</v>
      </c>
      <c r="D39" s="8">
        <v>13.5</v>
      </c>
      <c r="E39" s="8">
        <v>16.7</v>
      </c>
      <c r="F39" s="8">
        <v>3.9</v>
      </c>
      <c r="G39" s="9">
        <v>218</v>
      </c>
      <c r="H39" s="13" t="s">
        <v>95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3"/>
      <c r="B40" s="14" t="s">
        <v>13</v>
      </c>
      <c r="C40" s="21">
        <v>150</v>
      </c>
      <c r="D40" s="22">
        <v>8.4</v>
      </c>
      <c r="E40" s="22">
        <v>5.5</v>
      </c>
      <c r="F40" s="22">
        <v>36.799999999999997</v>
      </c>
      <c r="G40" s="23">
        <v>234</v>
      </c>
      <c r="H40" s="13" t="s">
        <v>90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3"/>
      <c r="B41" s="10" t="s">
        <v>10</v>
      </c>
      <c r="C41" s="6">
        <v>200</v>
      </c>
      <c r="D41" s="8">
        <v>0.5</v>
      </c>
      <c r="E41" s="8">
        <v>0.1</v>
      </c>
      <c r="F41" s="9">
        <v>32</v>
      </c>
      <c r="G41" s="9">
        <v>133</v>
      </c>
      <c r="H41" s="13" t="s">
        <v>96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3"/>
      <c r="B42" s="10" t="s">
        <v>47</v>
      </c>
      <c r="C42" s="6">
        <v>20</v>
      </c>
      <c r="D42" s="8">
        <v>1.3</v>
      </c>
      <c r="E42" s="8">
        <v>0.3</v>
      </c>
      <c r="F42" s="8">
        <v>6.7</v>
      </c>
      <c r="G42" s="9">
        <v>35</v>
      </c>
      <c r="H42" s="6" t="s">
        <v>48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4"/>
      <c r="B43" s="10" t="s">
        <v>0</v>
      </c>
      <c r="C43" s="6">
        <v>20</v>
      </c>
      <c r="D43" s="8">
        <v>1.5</v>
      </c>
      <c r="E43" s="8">
        <v>0.9</v>
      </c>
      <c r="F43" s="8">
        <v>10.3</v>
      </c>
      <c r="G43" s="9">
        <v>56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42"/>
      <c r="B44" s="31" t="s">
        <v>45</v>
      </c>
      <c r="C44" s="32">
        <f>SUM(C37:C43)</f>
        <v>790</v>
      </c>
      <c r="D44" s="34">
        <f>SUM(D37:D43)</f>
        <v>29.8</v>
      </c>
      <c r="E44" s="34">
        <f>SUM(E37:E43)</f>
        <v>28.9</v>
      </c>
      <c r="F44" s="33">
        <f>SUM(F37:F43)</f>
        <v>108</v>
      </c>
      <c r="G44" s="33">
        <f>SUM(G37:G43)</f>
        <v>819</v>
      </c>
      <c r="H44" s="43"/>
      <c r="I44" s="18"/>
      <c r="J44" s="18"/>
      <c r="K44" s="18"/>
      <c r="L44" s="18"/>
      <c r="M44" s="18"/>
      <c r="N44" s="18"/>
    </row>
    <row r="45" spans="1:14" ht="18.899999999999999" customHeight="1" x14ac:dyDescent="0.3">
      <c r="A45" s="109" t="str">
        <f>A25</f>
        <v>полдник</v>
      </c>
      <c r="B45" s="10" t="s">
        <v>6</v>
      </c>
      <c r="C45" s="6">
        <v>200</v>
      </c>
      <c r="D45" s="9">
        <v>0</v>
      </c>
      <c r="E45" s="9">
        <v>0</v>
      </c>
      <c r="F45" s="9">
        <v>23</v>
      </c>
      <c r="G45" s="9">
        <v>92</v>
      </c>
      <c r="H45" s="6" t="s">
        <v>48</v>
      </c>
      <c r="I45" s="18"/>
      <c r="J45" s="18"/>
      <c r="K45" s="18"/>
      <c r="L45" s="18"/>
      <c r="M45" s="18"/>
      <c r="N45" s="18"/>
    </row>
    <row r="46" spans="1:14" ht="18.899999999999999" customHeight="1" x14ac:dyDescent="0.3">
      <c r="A46" s="111"/>
      <c r="B46" s="10" t="s">
        <v>7</v>
      </c>
      <c r="C46" s="6">
        <v>100</v>
      </c>
      <c r="D46" s="22">
        <v>12.8</v>
      </c>
      <c r="E46" s="23">
        <v>13</v>
      </c>
      <c r="F46" s="22">
        <v>32.4</v>
      </c>
      <c r="G46" s="23">
        <v>302</v>
      </c>
      <c r="H46" s="46" t="s">
        <v>48</v>
      </c>
      <c r="I46" s="18"/>
      <c r="J46" s="18"/>
      <c r="K46" s="18"/>
      <c r="L46" s="18"/>
      <c r="M46" s="18"/>
      <c r="N46" s="18"/>
    </row>
    <row r="47" spans="1:14" ht="18.899999999999999" customHeight="1" x14ac:dyDescent="0.3">
      <c r="A47" s="35"/>
      <c r="B47" s="31" t="s">
        <v>46</v>
      </c>
      <c r="C47" s="32">
        <f>SUM(C45:C46)</f>
        <v>300</v>
      </c>
      <c r="D47" s="38">
        <f>SUM(D45:D46)</f>
        <v>12.8</v>
      </c>
      <c r="E47" s="39">
        <f>SUM(E45:E46)</f>
        <v>13</v>
      </c>
      <c r="F47" s="38">
        <f>SUM(F45:F46)</f>
        <v>55.4</v>
      </c>
      <c r="G47" s="33">
        <f>SUM(G45:G46)</f>
        <v>394</v>
      </c>
      <c r="H47" s="43"/>
      <c r="I47" s="18"/>
      <c r="J47" s="18"/>
      <c r="K47" s="18"/>
      <c r="L47" s="18"/>
      <c r="M47" s="18"/>
      <c r="N47" s="18"/>
    </row>
    <row r="48" spans="1:14" ht="18.899999999999999" customHeight="1" x14ac:dyDescent="0.3">
      <c r="A48" s="40"/>
      <c r="B48" s="41" t="s">
        <v>51</v>
      </c>
      <c r="C48" s="40"/>
      <c r="D48" s="38">
        <f>D36+D44+D47</f>
        <v>62.899999999999991</v>
      </c>
      <c r="E48" s="38">
        <f>E36+E44+E47</f>
        <v>63.699999999999996</v>
      </c>
      <c r="F48" s="38">
        <f>F36+F44+F47</f>
        <v>250.70000000000002</v>
      </c>
      <c r="G48" s="33">
        <f>G36+G44+G47</f>
        <v>1850</v>
      </c>
      <c r="H48" s="37"/>
      <c r="I48" s="3"/>
      <c r="J48" s="3"/>
      <c r="K48" s="3"/>
      <c r="L48" s="3"/>
      <c r="M48" s="3"/>
      <c r="N48" s="3"/>
    </row>
    <row r="49" spans="1:14" ht="18.899999999999999" customHeight="1" x14ac:dyDescent="0.3">
      <c r="A49" s="29" t="s">
        <v>52</v>
      </c>
      <c r="B49" s="5"/>
      <c r="C49" s="4"/>
      <c r="D49" s="4"/>
      <c r="E49" s="4"/>
      <c r="F49" s="4"/>
      <c r="G49" s="4"/>
      <c r="H49" s="4"/>
      <c r="I49" s="19"/>
      <c r="J49" s="19"/>
      <c r="K49" s="19"/>
      <c r="L49" s="19"/>
      <c r="M49" s="19"/>
      <c r="N49" s="19"/>
    </row>
    <row r="50" spans="1:14" ht="18.899999999999999" customHeight="1" x14ac:dyDescent="0.3">
      <c r="A50" s="109" t="s">
        <v>42</v>
      </c>
      <c r="B50" s="7" t="s">
        <v>161</v>
      </c>
      <c r="C50" s="6">
        <v>170</v>
      </c>
      <c r="D50" s="8">
        <v>22.6</v>
      </c>
      <c r="E50" s="8">
        <v>19.899999999999999</v>
      </c>
      <c r="F50" s="8">
        <v>34.700000000000003</v>
      </c>
      <c r="G50" s="9">
        <v>415</v>
      </c>
      <c r="H50" s="13" t="s">
        <v>97</v>
      </c>
      <c r="I50" s="19"/>
      <c r="J50" s="19"/>
      <c r="K50" s="19"/>
      <c r="L50" s="19"/>
      <c r="M50" s="19"/>
      <c r="N50" s="19"/>
    </row>
    <row r="51" spans="1:14" ht="18.899999999999999" customHeight="1" x14ac:dyDescent="0.3">
      <c r="A51" s="110"/>
      <c r="B51" s="10" t="s">
        <v>181</v>
      </c>
      <c r="C51" s="6">
        <v>200</v>
      </c>
      <c r="D51" s="8">
        <v>0.1</v>
      </c>
      <c r="E51" s="9">
        <v>0</v>
      </c>
      <c r="F51" s="9">
        <v>10</v>
      </c>
      <c r="G51" s="9">
        <v>40</v>
      </c>
      <c r="H51" s="13" t="s">
        <v>113</v>
      </c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10"/>
      <c r="B52" s="7" t="s">
        <v>200</v>
      </c>
      <c r="C52" s="6">
        <v>20</v>
      </c>
      <c r="D52" s="8">
        <v>0.4</v>
      </c>
      <c r="E52" s="8">
        <v>1.6</v>
      </c>
      <c r="F52" s="9">
        <v>19</v>
      </c>
      <c r="G52" s="9">
        <v>94</v>
      </c>
      <c r="H52" s="13" t="s">
        <v>48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1"/>
      <c r="B53" s="10" t="s">
        <v>9</v>
      </c>
      <c r="C53" s="6">
        <v>150</v>
      </c>
      <c r="D53" s="6">
        <v>0.3</v>
      </c>
      <c r="E53" s="6">
        <v>0.3</v>
      </c>
      <c r="F53" s="9">
        <v>24</v>
      </c>
      <c r="G53" s="9">
        <v>102</v>
      </c>
      <c r="H53" s="13" t="s">
        <v>48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30"/>
      <c r="B54" s="31" t="s">
        <v>44</v>
      </c>
      <c r="C54" s="32">
        <f>SUM(C50:C53)</f>
        <v>540</v>
      </c>
      <c r="D54" s="34">
        <f>SUM(D50:D53)</f>
        <v>23.400000000000002</v>
      </c>
      <c r="E54" s="32">
        <f>SUM(E50:E53)</f>
        <v>21.8</v>
      </c>
      <c r="F54" s="34">
        <f>SUM(F50:F53)</f>
        <v>87.7</v>
      </c>
      <c r="G54" s="32">
        <f>SUM(G50:G53)</f>
        <v>651</v>
      </c>
      <c r="H54" s="45"/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112" t="s">
        <v>41</v>
      </c>
      <c r="B55" s="20" t="s">
        <v>50</v>
      </c>
      <c r="C55" s="6">
        <v>100</v>
      </c>
      <c r="D55" s="8">
        <v>0.8</v>
      </c>
      <c r="E55" s="8">
        <v>0.1</v>
      </c>
      <c r="F55" s="8">
        <v>3.5</v>
      </c>
      <c r="G55" s="9">
        <v>18</v>
      </c>
      <c r="H55" s="13" t="s">
        <v>99</v>
      </c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113"/>
      <c r="B56" s="14" t="s">
        <v>166</v>
      </c>
      <c r="C56" s="21">
        <v>200</v>
      </c>
      <c r="D56" s="22">
        <v>4.5</v>
      </c>
      <c r="E56" s="22">
        <v>4.5</v>
      </c>
      <c r="F56" s="22">
        <v>12.5</v>
      </c>
      <c r="G56" s="23">
        <v>110</v>
      </c>
      <c r="H56" s="13" t="s">
        <v>100</v>
      </c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113"/>
      <c r="B57" s="14" t="s">
        <v>110</v>
      </c>
      <c r="C57" s="21">
        <v>100</v>
      </c>
      <c r="D57" s="22">
        <v>13.8</v>
      </c>
      <c r="E57" s="22">
        <v>15.5</v>
      </c>
      <c r="F57" s="22">
        <v>8.1</v>
      </c>
      <c r="G57" s="23">
        <v>227</v>
      </c>
      <c r="H57" s="46" t="s">
        <v>101</v>
      </c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13"/>
      <c r="B58" s="14" t="s">
        <v>55</v>
      </c>
      <c r="C58" s="21">
        <v>150</v>
      </c>
      <c r="D58" s="22">
        <v>5.4</v>
      </c>
      <c r="E58" s="22">
        <v>4.8</v>
      </c>
      <c r="F58" s="23">
        <v>32</v>
      </c>
      <c r="G58" s="23">
        <v>194</v>
      </c>
      <c r="H58" s="13" t="s">
        <v>102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3"/>
      <c r="B59" s="14" t="s">
        <v>14</v>
      </c>
      <c r="C59" s="21">
        <v>200</v>
      </c>
      <c r="D59" s="22">
        <v>0.5</v>
      </c>
      <c r="E59" s="22">
        <v>0.1</v>
      </c>
      <c r="F59" s="23">
        <v>32</v>
      </c>
      <c r="G59" s="23">
        <v>133</v>
      </c>
      <c r="H59" s="13" t="s">
        <v>103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3"/>
      <c r="B60" s="10" t="s">
        <v>47</v>
      </c>
      <c r="C60" s="6">
        <v>20</v>
      </c>
      <c r="D60" s="8">
        <v>1.3</v>
      </c>
      <c r="E60" s="8">
        <v>0.3</v>
      </c>
      <c r="F60" s="8">
        <v>6.7</v>
      </c>
      <c r="G60" s="9">
        <v>35</v>
      </c>
      <c r="H60" s="6" t="s">
        <v>48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4"/>
      <c r="B61" s="10" t="s">
        <v>0</v>
      </c>
      <c r="C61" s="6">
        <v>20</v>
      </c>
      <c r="D61" s="8">
        <v>1.5</v>
      </c>
      <c r="E61" s="8">
        <v>0.9</v>
      </c>
      <c r="F61" s="8">
        <v>10.3</v>
      </c>
      <c r="G61" s="9">
        <v>56</v>
      </c>
      <c r="H61" s="13" t="s">
        <v>48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35"/>
      <c r="B62" s="31" t="s">
        <v>45</v>
      </c>
      <c r="C62" s="32">
        <f>SUM(C55:C61)</f>
        <v>790</v>
      </c>
      <c r="D62" s="34">
        <f>SUM(D55:D61)</f>
        <v>27.8</v>
      </c>
      <c r="E62" s="34">
        <f>SUM(E55:E61)</f>
        <v>26.200000000000003</v>
      </c>
      <c r="F62" s="34">
        <f>SUM(F55:F61)</f>
        <v>105.1</v>
      </c>
      <c r="G62" s="33">
        <f>SUM(G55:G61)</f>
        <v>773</v>
      </c>
      <c r="H62" s="45"/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109" t="str">
        <f>A45</f>
        <v>полдник</v>
      </c>
      <c r="B63" s="10" t="s">
        <v>177</v>
      </c>
      <c r="C63" s="6">
        <v>200</v>
      </c>
      <c r="D63" s="9">
        <v>6</v>
      </c>
      <c r="E63" s="9">
        <v>3</v>
      </c>
      <c r="F63" s="8">
        <v>19.600000000000001</v>
      </c>
      <c r="G63" s="9">
        <v>128</v>
      </c>
      <c r="H63" s="13" t="s">
        <v>48</v>
      </c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111"/>
      <c r="B64" s="10" t="s">
        <v>7</v>
      </c>
      <c r="C64" s="6">
        <v>100</v>
      </c>
      <c r="D64" s="8">
        <v>6.8</v>
      </c>
      <c r="E64" s="8">
        <v>9.9</v>
      </c>
      <c r="F64" s="8">
        <v>35.700000000000003</v>
      </c>
      <c r="G64" s="9">
        <v>260</v>
      </c>
      <c r="H64" s="46" t="s">
        <v>48</v>
      </c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35"/>
      <c r="B65" s="31" t="s">
        <v>46</v>
      </c>
      <c r="C65" s="32">
        <f>SUM(C63:C64)</f>
        <v>300</v>
      </c>
      <c r="D65" s="38">
        <f>SUM(D63:D64)</f>
        <v>12.8</v>
      </c>
      <c r="E65" s="38">
        <f>SUM(E63:E64)</f>
        <v>12.9</v>
      </c>
      <c r="F65" s="38">
        <f>SUM(F63:F64)</f>
        <v>55.300000000000004</v>
      </c>
      <c r="G65" s="39">
        <f>SUM(G63:G64)</f>
        <v>388</v>
      </c>
      <c r="H65" s="45"/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40"/>
      <c r="B66" s="41" t="s">
        <v>51</v>
      </c>
      <c r="C66" s="40"/>
      <c r="D66" s="39">
        <f>D54+D62+D65</f>
        <v>64</v>
      </c>
      <c r="E66" s="38">
        <f>E54+E62+E65</f>
        <v>60.9</v>
      </c>
      <c r="F66" s="38">
        <f>F54+F62+F65</f>
        <v>248.10000000000002</v>
      </c>
      <c r="G66" s="39">
        <f>G54+G62+G65</f>
        <v>1812</v>
      </c>
      <c r="H66" s="45"/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29" t="s">
        <v>57</v>
      </c>
      <c r="B67" s="5"/>
      <c r="C67" s="17"/>
      <c r="D67" s="17"/>
      <c r="E67" s="17"/>
      <c r="F67" s="17"/>
      <c r="G67" s="17"/>
      <c r="H67" s="4"/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09" t="s">
        <v>42</v>
      </c>
      <c r="B68" s="7" t="s">
        <v>182</v>
      </c>
      <c r="C68" s="6">
        <v>200</v>
      </c>
      <c r="D68" s="8">
        <v>7.2</v>
      </c>
      <c r="E68" s="8">
        <v>8.6</v>
      </c>
      <c r="F68" s="8">
        <v>33.200000000000003</v>
      </c>
      <c r="G68" s="9">
        <v>241</v>
      </c>
      <c r="H68" s="13" t="s">
        <v>82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0"/>
      <c r="B69" s="10" t="s">
        <v>1</v>
      </c>
      <c r="C69" s="6">
        <v>30</v>
      </c>
      <c r="D69" s="6">
        <v>7.7</v>
      </c>
      <c r="E69" s="6">
        <v>7.5</v>
      </c>
      <c r="F69" s="9">
        <v>0</v>
      </c>
      <c r="G69" s="9">
        <v>97</v>
      </c>
      <c r="H69" s="6" t="s">
        <v>83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0"/>
      <c r="B70" s="10" t="s">
        <v>0</v>
      </c>
      <c r="C70" s="6">
        <v>40</v>
      </c>
      <c r="D70" s="9">
        <v>3</v>
      </c>
      <c r="E70" s="8">
        <v>1.8</v>
      </c>
      <c r="F70" s="8">
        <v>20.6</v>
      </c>
      <c r="G70" s="9">
        <v>112</v>
      </c>
      <c r="H70" s="6" t="s">
        <v>48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0"/>
      <c r="B71" s="10" t="s">
        <v>8</v>
      </c>
      <c r="C71" s="6">
        <v>205</v>
      </c>
      <c r="D71" s="8">
        <v>0.1</v>
      </c>
      <c r="E71" s="9">
        <v>0</v>
      </c>
      <c r="F71" s="9">
        <v>10</v>
      </c>
      <c r="G71" s="9">
        <v>40</v>
      </c>
      <c r="H71" s="13" t="s">
        <v>98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0"/>
      <c r="B72" s="10" t="s">
        <v>9</v>
      </c>
      <c r="C72" s="6">
        <v>100</v>
      </c>
      <c r="D72" s="8">
        <v>0.2</v>
      </c>
      <c r="E72" s="8">
        <v>0.2</v>
      </c>
      <c r="F72" s="9">
        <v>16</v>
      </c>
      <c r="G72" s="9">
        <v>68</v>
      </c>
      <c r="H72" s="6" t="s">
        <v>48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30"/>
      <c r="B73" s="31" t="s">
        <v>44</v>
      </c>
      <c r="C73" s="32">
        <f>SUM(C68:C72)</f>
        <v>575</v>
      </c>
      <c r="D73" s="34">
        <f>SUM(D68:D72)</f>
        <v>18.2</v>
      </c>
      <c r="E73" s="32">
        <f>SUM(E68:E72)</f>
        <v>18.100000000000001</v>
      </c>
      <c r="F73" s="34">
        <f>SUM(F68:F72)</f>
        <v>79.800000000000011</v>
      </c>
      <c r="G73" s="32">
        <f>SUM(G68:G72)</f>
        <v>558</v>
      </c>
      <c r="H73" s="45"/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2" t="s">
        <v>41</v>
      </c>
      <c r="B74" s="10" t="s">
        <v>183</v>
      </c>
      <c r="C74" s="6">
        <v>100</v>
      </c>
      <c r="D74" s="8">
        <v>2.5</v>
      </c>
      <c r="E74" s="8">
        <v>7.5</v>
      </c>
      <c r="F74" s="8">
        <v>12.5</v>
      </c>
      <c r="G74" s="9">
        <v>129</v>
      </c>
      <c r="H74" s="46" t="s">
        <v>191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0" t="s">
        <v>60</v>
      </c>
      <c r="C75" s="6">
        <v>200</v>
      </c>
      <c r="D75" s="8">
        <v>4.7</v>
      </c>
      <c r="E75" s="8">
        <v>5.2</v>
      </c>
      <c r="F75" s="8">
        <v>19.5</v>
      </c>
      <c r="G75" s="9">
        <v>147</v>
      </c>
      <c r="H75" s="13" t="s">
        <v>105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3"/>
      <c r="B76" s="10" t="s">
        <v>108</v>
      </c>
      <c r="C76" s="15">
        <v>100</v>
      </c>
      <c r="D76" s="8">
        <v>14.2</v>
      </c>
      <c r="E76" s="8">
        <v>8.1999999999999993</v>
      </c>
      <c r="F76" s="8">
        <v>6.9</v>
      </c>
      <c r="G76" s="9">
        <v>160</v>
      </c>
      <c r="H76" s="46" t="s">
        <v>168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3"/>
      <c r="B77" s="10" t="s">
        <v>16</v>
      </c>
      <c r="C77" s="6">
        <v>150</v>
      </c>
      <c r="D77" s="8">
        <v>3.1</v>
      </c>
      <c r="E77" s="8">
        <v>5.4</v>
      </c>
      <c r="F77" s="8">
        <v>20.3</v>
      </c>
      <c r="G77" s="9">
        <v>146</v>
      </c>
      <c r="H77" s="13" t="s">
        <v>111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3"/>
      <c r="B78" s="10" t="s">
        <v>17</v>
      </c>
      <c r="C78" s="6">
        <v>200</v>
      </c>
      <c r="D78" s="8">
        <v>0.2</v>
      </c>
      <c r="E78" s="8">
        <v>0.1</v>
      </c>
      <c r="F78" s="9">
        <v>32</v>
      </c>
      <c r="G78" s="9">
        <v>132</v>
      </c>
      <c r="H78" s="13" t="s">
        <v>112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3"/>
      <c r="B79" s="10" t="s">
        <v>47</v>
      </c>
      <c r="C79" s="6">
        <v>20</v>
      </c>
      <c r="D79" s="8">
        <v>1.3</v>
      </c>
      <c r="E79" s="8">
        <v>0.3</v>
      </c>
      <c r="F79" s="8">
        <v>6.7</v>
      </c>
      <c r="G79" s="9">
        <v>35</v>
      </c>
      <c r="H79" s="6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4"/>
      <c r="B80" s="10" t="s">
        <v>0</v>
      </c>
      <c r="C80" s="6">
        <v>20</v>
      </c>
      <c r="D80" s="8">
        <v>1.5</v>
      </c>
      <c r="E80" s="8">
        <v>0.9</v>
      </c>
      <c r="F80" s="8">
        <v>10.3</v>
      </c>
      <c r="G80" s="9">
        <v>56</v>
      </c>
      <c r="H80" s="13" t="s">
        <v>48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35"/>
      <c r="B81" s="31" t="s">
        <v>45</v>
      </c>
      <c r="C81" s="32">
        <f>SUM(C74:C80)</f>
        <v>790</v>
      </c>
      <c r="D81" s="32">
        <f>SUM(D74:D80)</f>
        <v>27.5</v>
      </c>
      <c r="E81" s="32">
        <f>SUM(E74:E80)</f>
        <v>27.599999999999998</v>
      </c>
      <c r="F81" s="32">
        <f>SUM(F74:F80)</f>
        <v>108.2</v>
      </c>
      <c r="G81" s="32">
        <f>SUM(G74:G80)</f>
        <v>805</v>
      </c>
      <c r="H81" s="45"/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9" t="str">
        <f>A63</f>
        <v>полдник</v>
      </c>
      <c r="B82" s="10" t="s">
        <v>6</v>
      </c>
      <c r="C82" s="6">
        <v>200</v>
      </c>
      <c r="D82" s="9">
        <v>0</v>
      </c>
      <c r="E82" s="9">
        <v>0</v>
      </c>
      <c r="F82" s="9">
        <v>23</v>
      </c>
      <c r="G82" s="9">
        <v>92</v>
      </c>
      <c r="H82" s="6" t="s">
        <v>48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11"/>
      <c r="B83" s="10" t="s">
        <v>7</v>
      </c>
      <c r="C83" s="6">
        <v>100</v>
      </c>
      <c r="D83" s="22">
        <v>12.8</v>
      </c>
      <c r="E83" s="23">
        <v>13</v>
      </c>
      <c r="F83" s="22">
        <v>32.4</v>
      </c>
      <c r="G83" s="23">
        <v>302</v>
      </c>
      <c r="H83" s="46" t="s">
        <v>48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35"/>
      <c r="B84" s="31" t="s">
        <v>46</v>
      </c>
      <c r="C84" s="32">
        <f>SUM(C82:C83)</f>
        <v>300</v>
      </c>
      <c r="D84" s="38">
        <f>SUM(D82:D83)</f>
        <v>12.8</v>
      </c>
      <c r="E84" s="39">
        <f>SUM(E82:E83)</f>
        <v>13</v>
      </c>
      <c r="F84" s="38">
        <f>SUM(F82:F83)</f>
        <v>55.4</v>
      </c>
      <c r="G84" s="39">
        <f>SUM(G82:G83)</f>
        <v>394</v>
      </c>
      <c r="H84" s="45"/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40"/>
      <c r="B85" s="41" t="s">
        <v>51</v>
      </c>
      <c r="C85" s="32"/>
      <c r="D85" s="38">
        <f>D73+D81+D84</f>
        <v>58.5</v>
      </c>
      <c r="E85" s="38">
        <f>E73+E81+E84</f>
        <v>58.7</v>
      </c>
      <c r="F85" s="38">
        <f>F73+F81+F84</f>
        <v>243.4</v>
      </c>
      <c r="G85" s="39">
        <f>G73+G81+G84</f>
        <v>1757</v>
      </c>
      <c r="H85" s="45"/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29" t="s">
        <v>61</v>
      </c>
      <c r="B86" s="5"/>
      <c r="C86" s="17"/>
      <c r="D86" s="17"/>
      <c r="E86" s="17"/>
      <c r="F86" s="17"/>
      <c r="G86" s="17"/>
      <c r="H86" s="4"/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109" t="s">
        <v>42</v>
      </c>
      <c r="B87" s="7" t="s">
        <v>189</v>
      </c>
      <c r="C87" s="6">
        <v>200</v>
      </c>
      <c r="D87" s="8">
        <v>5.9</v>
      </c>
      <c r="E87" s="8">
        <v>7.8</v>
      </c>
      <c r="F87" s="8">
        <v>35.5</v>
      </c>
      <c r="G87" s="9">
        <v>246</v>
      </c>
      <c r="H87" s="13" t="s">
        <v>82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110"/>
      <c r="B88" s="10" t="s">
        <v>21</v>
      </c>
      <c r="C88" s="6">
        <v>40</v>
      </c>
      <c r="D88" s="8">
        <v>4.8</v>
      </c>
      <c r="E88" s="9">
        <v>4</v>
      </c>
      <c r="F88" s="8">
        <v>0.3</v>
      </c>
      <c r="G88" s="9">
        <v>57</v>
      </c>
      <c r="H88" s="6" t="s">
        <v>92</v>
      </c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110"/>
      <c r="B89" s="10" t="s">
        <v>20</v>
      </c>
      <c r="C89" s="6">
        <v>30</v>
      </c>
      <c r="D89" s="8">
        <v>3.3</v>
      </c>
      <c r="E89" s="8">
        <v>7.2</v>
      </c>
      <c r="F89" s="8">
        <v>10.8</v>
      </c>
      <c r="G89" s="9">
        <v>122</v>
      </c>
      <c r="H89" s="6" t="s">
        <v>91</v>
      </c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110"/>
      <c r="B90" s="10" t="s">
        <v>2</v>
      </c>
      <c r="C90" s="6">
        <v>200</v>
      </c>
      <c r="D90" s="8">
        <v>3.6</v>
      </c>
      <c r="E90" s="8">
        <v>3.3</v>
      </c>
      <c r="F90" s="23">
        <v>15</v>
      </c>
      <c r="G90" s="9">
        <v>106</v>
      </c>
      <c r="H90" s="11" t="s">
        <v>84</v>
      </c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10"/>
      <c r="B91" s="10" t="s">
        <v>0</v>
      </c>
      <c r="C91" s="6">
        <v>20</v>
      </c>
      <c r="D91" s="8">
        <v>1.5</v>
      </c>
      <c r="E91" s="8">
        <v>0.9</v>
      </c>
      <c r="F91" s="8">
        <v>10.3</v>
      </c>
      <c r="G91" s="9">
        <v>56</v>
      </c>
      <c r="H91" s="6" t="s">
        <v>48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0"/>
      <c r="B92" s="10" t="s">
        <v>9</v>
      </c>
      <c r="C92" s="6">
        <v>100</v>
      </c>
      <c r="D92" s="8">
        <v>0.2</v>
      </c>
      <c r="E92" s="8">
        <v>0.2</v>
      </c>
      <c r="F92" s="9">
        <v>16</v>
      </c>
      <c r="G92" s="9">
        <v>68</v>
      </c>
      <c r="H92" s="6" t="s">
        <v>48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30"/>
      <c r="B93" s="31" t="s">
        <v>44</v>
      </c>
      <c r="C93" s="32">
        <f>SUM(C87:C92)</f>
        <v>590</v>
      </c>
      <c r="D93" s="34">
        <f>SUM(D87:D92)</f>
        <v>19.3</v>
      </c>
      <c r="E93" s="34">
        <f>SUM(E87:E92)</f>
        <v>23.4</v>
      </c>
      <c r="F93" s="34">
        <f>SUM(F87:F92)</f>
        <v>87.899999999999991</v>
      </c>
      <c r="G93" s="33">
        <f>SUM(G87:G92)</f>
        <v>655</v>
      </c>
      <c r="H93" s="45"/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06" t="s">
        <v>41</v>
      </c>
      <c r="B94" s="10" t="s">
        <v>53</v>
      </c>
      <c r="C94" s="6">
        <v>100</v>
      </c>
      <c r="D94" s="8">
        <v>2.8</v>
      </c>
      <c r="E94" s="8">
        <v>0.3</v>
      </c>
      <c r="F94" s="9">
        <v>10</v>
      </c>
      <c r="G94" s="9">
        <v>53</v>
      </c>
      <c r="H94" s="13" t="s">
        <v>85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07"/>
      <c r="B95" s="14" t="s">
        <v>184</v>
      </c>
      <c r="C95" s="21">
        <v>200</v>
      </c>
      <c r="D95" s="22">
        <v>8.6</v>
      </c>
      <c r="E95" s="22">
        <v>6.3</v>
      </c>
      <c r="F95" s="23">
        <v>18</v>
      </c>
      <c r="G95" s="23">
        <v>167</v>
      </c>
      <c r="H95" s="13" t="s">
        <v>114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07"/>
      <c r="B96" s="10" t="s">
        <v>142</v>
      </c>
      <c r="C96" s="6">
        <v>250</v>
      </c>
      <c r="D96" s="8">
        <v>14.9</v>
      </c>
      <c r="E96" s="8">
        <v>17.3</v>
      </c>
      <c r="F96" s="8">
        <v>46.8</v>
      </c>
      <c r="G96" s="9">
        <v>410</v>
      </c>
      <c r="H96" s="13" t="s">
        <v>115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07"/>
      <c r="B97" s="10" t="s">
        <v>5</v>
      </c>
      <c r="C97" s="6">
        <v>200</v>
      </c>
      <c r="D97" s="22">
        <v>0.2</v>
      </c>
      <c r="E97" s="22">
        <v>0.1</v>
      </c>
      <c r="F97" s="23">
        <v>28</v>
      </c>
      <c r="G97" s="23">
        <v>117</v>
      </c>
      <c r="H97" s="13" t="s">
        <v>89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07"/>
      <c r="B98" s="10" t="s">
        <v>47</v>
      </c>
      <c r="C98" s="6">
        <v>20</v>
      </c>
      <c r="D98" s="8">
        <v>1.3</v>
      </c>
      <c r="E98" s="8">
        <v>0.3</v>
      </c>
      <c r="F98" s="8">
        <v>6.7</v>
      </c>
      <c r="G98" s="9">
        <v>35</v>
      </c>
      <c r="H98" s="6" t="s">
        <v>48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08"/>
      <c r="B99" s="10" t="s">
        <v>0</v>
      </c>
      <c r="C99" s="6">
        <v>20</v>
      </c>
      <c r="D99" s="8">
        <v>1.5</v>
      </c>
      <c r="E99" s="8">
        <v>0.9</v>
      </c>
      <c r="F99" s="8">
        <v>10.3</v>
      </c>
      <c r="G99" s="9">
        <v>56</v>
      </c>
      <c r="H99" s="13" t="s">
        <v>48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50"/>
      <c r="B100" s="31" t="s">
        <v>45</v>
      </c>
      <c r="C100" s="32">
        <f>SUM(C94:C99)</f>
        <v>790</v>
      </c>
      <c r="D100" s="34">
        <f>SUM(D94:D99)</f>
        <v>29.299999999999997</v>
      </c>
      <c r="E100" s="34">
        <f>SUM(E94:E99)</f>
        <v>25.2</v>
      </c>
      <c r="F100" s="32">
        <f>SUM(F94:F99)</f>
        <v>119.8</v>
      </c>
      <c r="G100" s="33">
        <f>SUM(G94:G99)</f>
        <v>838</v>
      </c>
      <c r="H100" s="45"/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09" t="str">
        <f t="shared" ref="A101:G101" si="0">A82</f>
        <v>полдник</v>
      </c>
      <c r="B101" s="10" t="str">
        <f t="shared" si="0"/>
        <v>Сок в индивидуальной упаковке</v>
      </c>
      <c r="C101" s="6">
        <f t="shared" si="0"/>
        <v>200</v>
      </c>
      <c r="D101" s="9">
        <f t="shared" si="0"/>
        <v>0</v>
      </c>
      <c r="E101" s="9">
        <f t="shared" si="0"/>
        <v>0</v>
      </c>
      <c r="F101" s="9">
        <f t="shared" si="0"/>
        <v>23</v>
      </c>
      <c r="G101" s="9">
        <f t="shared" si="0"/>
        <v>92</v>
      </c>
      <c r="H101" s="13" t="s">
        <v>48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1"/>
      <c r="B102" s="10" t="str">
        <f t="shared" ref="B102:G102" si="1">B83</f>
        <v xml:space="preserve">Выпечное изделие </v>
      </c>
      <c r="C102" s="6">
        <f t="shared" si="1"/>
        <v>100</v>
      </c>
      <c r="D102" s="8">
        <f t="shared" si="1"/>
        <v>12.8</v>
      </c>
      <c r="E102" s="9">
        <f t="shared" si="1"/>
        <v>13</v>
      </c>
      <c r="F102" s="8">
        <f t="shared" si="1"/>
        <v>32.4</v>
      </c>
      <c r="G102" s="9">
        <f t="shared" si="1"/>
        <v>302</v>
      </c>
      <c r="H102" s="46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35"/>
      <c r="B103" s="31" t="s">
        <v>46</v>
      </c>
      <c r="C103" s="32">
        <f>SUM(C101:C102)</f>
        <v>300</v>
      </c>
      <c r="D103" s="32">
        <f>SUM(D101:D102)</f>
        <v>12.8</v>
      </c>
      <c r="E103" s="32">
        <f>SUM(E101:E102)</f>
        <v>13</v>
      </c>
      <c r="F103" s="32">
        <f>SUM(F101:F102)</f>
        <v>55.4</v>
      </c>
      <c r="G103" s="32">
        <f>SUM(G101:G102)</f>
        <v>394</v>
      </c>
      <c r="H103" s="45"/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40"/>
      <c r="B104" s="41" t="s">
        <v>51</v>
      </c>
      <c r="C104" s="51"/>
      <c r="D104" s="38">
        <f>D93+D100+D103</f>
        <v>61.399999999999991</v>
      </c>
      <c r="E104" s="38">
        <f>E93+E100+E103</f>
        <v>61.599999999999994</v>
      </c>
      <c r="F104" s="39">
        <f>F93+F100+F103</f>
        <v>263.09999999999997</v>
      </c>
      <c r="G104" s="39">
        <f>G93+G100+G103</f>
        <v>1887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29" t="s">
        <v>63</v>
      </c>
      <c r="B105" s="5"/>
      <c r="C105" s="4"/>
      <c r="D105" s="4"/>
      <c r="E105" s="4"/>
      <c r="F105" s="4"/>
      <c r="G105" s="4"/>
      <c r="H105" s="4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7" t="s">
        <v>42</v>
      </c>
      <c r="B106" s="7" t="s">
        <v>22</v>
      </c>
      <c r="C106" s="6">
        <v>200</v>
      </c>
      <c r="D106" s="8">
        <v>11.5</v>
      </c>
      <c r="E106" s="8">
        <v>10.5</v>
      </c>
      <c r="F106" s="8">
        <v>32.799999999999997</v>
      </c>
      <c r="G106" s="9">
        <v>277</v>
      </c>
      <c r="H106" s="13" t="s">
        <v>116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8"/>
      <c r="B107" s="10" t="s">
        <v>0</v>
      </c>
      <c r="C107" s="6">
        <v>40</v>
      </c>
      <c r="D107" s="9">
        <v>3</v>
      </c>
      <c r="E107" s="8">
        <v>1.8</v>
      </c>
      <c r="F107" s="8">
        <v>20.6</v>
      </c>
      <c r="G107" s="9">
        <v>112</v>
      </c>
      <c r="H107" s="6" t="s">
        <v>48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18"/>
      <c r="B108" s="4" t="s">
        <v>64</v>
      </c>
      <c r="C108" s="6">
        <v>115</v>
      </c>
      <c r="D108" s="6">
        <v>3.5</v>
      </c>
      <c r="E108" s="6">
        <v>3.7</v>
      </c>
      <c r="F108" s="8">
        <v>10.8</v>
      </c>
      <c r="G108" s="9">
        <v>83</v>
      </c>
      <c r="H108" s="13" t="s">
        <v>48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18"/>
      <c r="B109" s="10" t="s">
        <v>181</v>
      </c>
      <c r="C109" s="6">
        <v>200</v>
      </c>
      <c r="D109" s="8">
        <v>0.1</v>
      </c>
      <c r="E109" s="9">
        <v>0</v>
      </c>
      <c r="F109" s="9">
        <v>10</v>
      </c>
      <c r="G109" s="9">
        <v>40</v>
      </c>
      <c r="H109" s="13" t="s">
        <v>113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19"/>
      <c r="B110" s="10" t="s">
        <v>9</v>
      </c>
      <c r="C110" s="6">
        <v>100</v>
      </c>
      <c r="D110" s="6">
        <v>0.2</v>
      </c>
      <c r="E110" s="6">
        <v>0.2</v>
      </c>
      <c r="F110" s="9">
        <v>16</v>
      </c>
      <c r="G110" s="9">
        <v>68</v>
      </c>
      <c r="H110" s="13" t="s">
        <v>48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30"/>
      <c r="B111" s="31" t="s">
        <v>44</v>
      </c>
      <c r="C111" s="32">
        <f>SUM(C106:C110)</f>
        <v>655</v>
      </c>
      <c r="D111" s="34">
        <f>SUM(D106:D110)</f>
        <v>18.3</v>
      </c>
      <c r="E111" s="32">
        <f>SUM(E106:E110)</f>
        <v>16.2</v>
      </c>
      <c r="F111" s="32">
        <f>SUM(F106:F110)</f>
        <v>90.2</v>
      </c>
      <c r="G111" s="32">
        <f>SUM(G106:G110)</f>
        <v>580</v>
      </c>
      <c r="H111" s="45"/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2" t="s">
        <v>41</v>
      </c>
      <c r="B112" s="10" t="s">
        <v>80</v>
      </c>
      <c r="C112" s="6">
        <v>100</v>
      </c>
      <c r="D112" s="8">
        <v>0.9</v>
      </c>
      <c r="E112" s="8">
        <v>5.0999999999999996</v>
      </c>
      <c r="F112" s="8">
        <v>6.1</v>
      </c>
      <c r="G112" s="9">
        <v>74</v>
      </c>
      <c r="H112" s="83" t="s">
        <v>186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3"/>
      <c r="B113" s="14" t="s">
        <v>203</v>
      </c>
      <c r="C113" s="21">
        <v>200</v>
      </c>
      <c r="D113" s="22">
        <v>6.7</v>
      </c>
      <c r="E113" s="22">
        <v>4.5999999999999996</v>
      </c>
      <c r="F113" s="22">
        <v>16.3</v>
      </c>
      <c r="G113" s="23">
        <v>133</v>
      </c>
      <c r="H113" s="13" t="s">
        <v>118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3"/>
      <c r="B114" s="14" t="s">
        <v>66</v>
      </c>
      <c r="C114" s="15">
        <v>100</v>
      </c>
      <c r="D114" s="9">
        <v>14.5</v>
      </c>
      <c r="E114" s="8">
        <v>13.1</v>
      </c>
      <c r="F114" s="8">
        <v>12.5</v>
      </c>
      <c r="G114" s="9">
        <v>227</v>
      </c>
      <c r="H114" s="46" t="s">
        <v>132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3"/>
      <c r="B115" s="10" t="s">
        <v>4</v>
      </c>
      <c r="C115" s="6">
        <v>150</v>
      </c>
      <c r="D115" s="22">
        <v>3.5</v>
      </c>
      <c r="E115" s="22">
        <v>8.5</v>
      </c>
      <c r="F115" s="22">
        <v>18.600000000000001</v>
      </c>
      <c r="G115" s="23">
        <v>167</v>
      </c>
      <c r="H115" s="13" t="s">
        <v>88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113"/>
      <c r="B116" s="10" t="s">
        <v>65</v>
      </c>
      <c r="C116" s="6">
        <v>200</v>
      </c>
      <c r="D116" s="8">
        <v>0.5</v>
      </c>
      <c r="E116" s="8">
        <v>0.1</v>
      </c>
      <c r="F116" s="9">
        <v>32</v>
      </c>
      <c r="G116" s="9">
        <v>133</v>
      </c>
      <c r="H116" s="13" t="s">
        <v>96</v>
      </c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3"/>
      <c r="B117" s="10" t="s">
        <v>47</v>
      </c>
      <c r="C117" s="6">
        <v>20</v>
      </c>
      <c r="D117" s="8">
        <v>1.3</v>
      </c>
      <c r="E117" s="8">
        <v>0.3</v>
      </c>
      <c r="F117" s="8">
        <v>6.7</v>
      </c>
      <c r="G117" s="9">
        <v>35</v>
      </c>
      <c r="H117" s="6" t="s">
        <v>48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4"/>
      <c r="B118" s="10" t="s">
        <v>0</v>
      </c>
      <c r="C118" s="6">
        <v>20</v>
      </c>
      <c r="D118" s="8">
        <v>1.5</v>
      </c>
      <c r="E118" s="8">
        <v>0.9</v>
      </c>
      <c r="F118" s="8">
        <v>10.3</v>
      </c>
      <c r="G118" s="9">
        <v>56</v>
      </c>
      <c r="H118" s="13" t="s">
        <v>48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35"/>
      <c r="B119" s="31" t="s">
        <v>45</v>
      </c>
      <c r="C119" s="32">
        <f>SUM(C112:C118)</f>
        <v>790</v>
      </c>
      <c r="D119" s="32">
        <f>SUM(D112:D118)</f>
        <v>28.900000000000002</v>
      </c>
      <c r="E119" s="34">
        <f>SUM(E112:E118)</f>
        <v>32.6</v>
      </c>
      <c r="F119" s="32">
        <f>SUM(F112:F118)</f>
        <v>102.5</v>
      </c>
      <c r="G119" s="32">
        <f>SUM(G112:G118)</f>
        <v>825</v>
      </c>
      <c r="H119" s="45"/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09" t="str">
        <f>A101</f>
        <v>полдник</v>
      </c>
      <c r="B120" s="10" t="s">
        <v>177</v>
      </c>
      <c r="C120" s="6">
        <f>C101</f>
        <v>200</v>
      </c>
      <c r="D120" s="9">
        <v>6</v>
      </c>
      <c r="E120" s="9">
        <v>3</v>
      </c>
      <c r="F120" s="8">
        <v>19.600000000000001</v>
      </c>
      <c r="G120" s="9">
        <v>128</v>
      </c>
      <c r="H120" s="13" t="s">
        <v>48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1"/>
      <c r="B121" s="10" t="str">
        <f>B102</f>
        <v xml:space="preserve">Выпечное изделие </v>
      </c>
      <c r="C121" s="6">
        <v>100</v>
      </c>
      <c r="D121" s="8">
        <v>6.8</v>
      </c>
      <c r="E121" s="8">
        <v>9.9</v>
      </c>
      <c r="F121" s="8">
        <v>35.700000000000003</v>
      </c>
      <c r="G121" s="9">
        <v>260</v>
      </c>
      <c r="H121" s="46" t="s">
        <v>48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35"/>
      <c r="B122" s="31" t="s">
        <v>46</v>
      </c>
      <c r="C122" s="32">
        <f>SUM(C120:C121)</f>
        <v>300</v>
      </c>
      <c r="D122" s="34">
        <f>SUM(D120:D121)</f>
        <v>12.8</v>
      </c>
      <c r="E122" s="34">
        <f>SUM(E120:E121)</f>
        <v>12.9</v>
      </c>
      <c r="F122" s="34">
        <f>SUM(F120:F121)</f>
        <v>55.300000000000004</v>
      </c>
      <c r="G122" s="32">
        <f>SUM(G120:G121)</f>
        <v>388</v>
      </c>
      <c r="H122" s="45"/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40"/>
      <c r="B123" s="41" t="s">
        <v>51</v>
      </c>
      <c r="C123" s="40"/>
      <c r="D123" s="39">
        <f>D111+D119+D122</f>
        <v>60</v>
      </c>
      <c r="E123" s="38">
        <f>E111+E119+E122</f>
        <v>61.699999999999996</v>
      </c>
      <c r="F123" s="39">
        <f>F111+F119+F122</f>
        <v>248</v>
      </c>
      <c r="G123" s="39">
        <f>G111+G119+G122</f>
        <v>1793</v>
      </c>
      <c r="H123" s="45"/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29" t="s">
        <v>69</v>
      </c>
      <c r="B124" s="5"/>
      <c r="C124" s="17"/>
      <c r="D124" s="17"/>
      <c r="E124" s="17"/>
      <c r="F124" s="17"/>
      <c r="G124" s="17"/>
      <c r="H124" s="4"/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17" t="s">
        <v>42</v>
      </c>
      <c r="B125" s="10" t="s">
        <v>187</v>
      </c>
      <c r="C125" s="6">
        <v>200</v>
      </c>
      <c r="D125" s="8">
        <v>6.3</v>
      </c>
      <c r="E125" s="8">
        <v>8.1999999999999993</v>
      </c>
      <c r="F125" s="8">
        <v>31.9</v>
      </c>
      <c r="G125" s="9">
        <v>230</v>
      </c>
      <c r="H125" s="13" t="s">
        <v>82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8"/>
      <c r="B126" s="10" t="s">
        <v>1</v>
      </c>
      <c r="C126" s="6">
        <v>20</v>
      </c>
      <c r="D126" s="6">
        <v>4.7</v>
      </c>
      <c r="E126" s="6">
        <v>5.9</v>
      </c>
      <c r="F126" s="9">
        <v>0</v>
      </c>
      <c r="G126" s="9">
        <v>72</v>
      </c>
      <c r="H126" s="6" t="s">
        <v>83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8"/>
      <c r="B127" s="10" t="s">
        <v>0</v>
      </c>
      <c r="C127" s="6">
        <v>40</v>
      </c>
      <c r="D127" s="9">
        <v>3</v>
      </c>
      <c r="E127" s="8">
        <v>1.8</v>
      </c>
      <c r="F127" s="8">
        <v>20.6</v>
      </c>
      <c r="G127" s="9">
        <v>112</v>
      </c>
      <c r="H127" s="6" t="s">
        <v>48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18"/>
      <c r="B128" s="10" t="s">
        <v>12</v>
      </c>
      <c r="C128" s="6">
        <v>200</v>
      </c>
      <c r="D128" s="8">
        <v>2.9</v>
      </c>
      <c r="E128" s="8">
        <v>2.8</v>
      </c>
      <c r="F128" s="22">
        <v>14.9</v>
      </c>
      <c r="G128" s="9">
        <v>98</v>
      </c>
      <c r="H128" s="11" t="s">
        <v>104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19"/>
      <c r="B129" s="10" t="s">
        <v>9</v>
      </c>
      <c r="C129" s="6">
        <v>100</v>
      </c>
      <c r="D129" s="8">
        <v>0.2</v>
      </c>
      <c r="E129" s="8">
        <v>0.2</v>
      </c>
      <c r="F129" s="9">
        <v>16</v>
      </c>
      <c r="G129" s="9">
        <v>68</v>
      </c>
      <c r="H129" s="6" t="s">
        <v>48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30"/>
      <c r="B130" s="31" t="s">
        <v>44</v>
      </c>
      <c r="C130" s="32">
        <f>SUM(C125:C129)</f>
        <v>560</v>
      </c>
      <c r="D130" s="32">
        <f>SUM(D125:D129)</f>
        <v>17.099999999999998</v>
      </c>
      <c r="E130" s="34">
        <f>SUM(E125:E129)</f>
        <v>18.899999999999999</v>
      </c>
      <c r="F130" s="32">
        <f>SUM(F125:F129)</f>
        <v>83.4</v>
      </c>
      <c r="G130" s="33">
        <f>SUM(G125:G129)</f>
        <v>580</v>
      </c>
      <c r="H130" s="45"/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2" t="s">
        <v>41</v>
      </c>
      <c r="B131" s="52" t="s">
        <v>188</v>
      </c>
      <c r="C131" s="6">
        <v>100</v>
      </c>
      <c r="D131" s="9">
        <v>1</v>
      </c>
      <c r="E131" s="8">
        <v>5.5</v>
      </c>
      <c r="F131" s="8">
        <v>8.3000000000000007</v>
      </c>
      <c r="G131" s="9">
        <v>88</v>
      </c>
      <c r="H131" s="83" t="s">
        <v>162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3"/>
      <c r="B132" s="4" t="s">
        <v>70</v>
      </c>
      <c r="C132" s="6">
        <v>200</v>
      </c>
      <c r="D132" s="8">
        <v>3.5</v>
      </c>
      <c r="E132" s="8">
        <v>5.0999999999999996</v>
      </c>
      <c r="F132" s="8">
        <v>12.5</v>
      </c>
      <c r="G132" s="9">
        <v>112</v>
      </c>
      <c r="H132" s="13" t="s">
        <v>119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3"/>
      <c r="B133" s="14" t="s">
        <v>143</v>
      </c>
      <c r="C133" s="15">
        <v>100</v>
      </c>
      <c r="D133" s="8">
        <v>13.2</v>
      </c>
      <c r="E133" s="8">
        <v>12.4</v>
      </c>
      <c r="F133" s="9">
        <v>2.9</v>
      </c>
      <c r="G133" s="9">
        <v>180</v>
      </c>
      <c r="H133" s="13" t="s">
        <v>120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3"/>
      <c r="B134" s="14" t="s">
        <v>13</v>
      </c>
      <c r="C134" s="21">
        <v>150</v>
      </c>
      <c r="D134" s="22">
        <v>8.4</v>
      </c>
      <c r="E134" s="22">
        <v>5.5</v>
      </c>
      <c r="F134" s="22">
        <v>36.799999999999997</v>
      </c>
      <c r="G134" s="23">
        <v>234</v>
      </c>
      <c r="H134" s="13" t="s">
        <v>90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3"/>
      <c r="B135" s="14" t="s">
        <v>14</v>
      </c>
      <c r="C135" s="21">
        <v>200</v>
      </c>
      <c r="D135" s="22">
        <v>0.5</v>
      </c>
      <c r="E135" s="22">
        <v>0.1</v>
      </c>
      <c r="F135" s="23">
        <v>32</v>
      </c>
      <c r="G135" s="23">
        <v>133</v>
      </c>
      <c r="H135" s="13" t="s">
        <v>103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13"/>
      <c r="B136" s="10" t="s">
        <v>47</v>
      </c>
      <c r="C136" s="6">
        <v>20</v>
      </c>
      <c r="D136" s="8">
        <v>1.3</v>
      </c>
      <c r="E136" s="8">
        <v>0.3</v>
      </c>
      <c r="F136" s="8">
        <v>6.7</v>
      </c>
      <c r="G136" s="9">
        <v>35</v>
      </c>
      <c r="H136" s="6" t="s">
        <v>48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14"/>
      <c r="B137" s="10" t="s">
        <v>0</v>
      </c>
      <c r="C137" s="6">
        <v>20</v>
      </c>
      <c r="D137" s="8">
        <v>1.5</v>
      </c>
      <c r="E137" s="8">
        <v>0.9</v>
      </c>
      <c r="F137" s="8">
        <v>10.3</v>
      </c>
      <c r="G137" s="9">
        <v>56</v>
      </c>
      <c r="H137" s="13" t="s">
        <v>48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35"/>
      <c r="B138" s="31" t="s">
        <v>45</v>
      </c>
      <c r="C138" s="32">
        <f>SUM(C131:C137)</f>
        <v>790</v>
      </c>
      <c r="D138" s="32">
        <f>SUM(D131:D137)</f>
        <v>29.400000000000002</v>
      </c>
      <c r="E138" s="32">
        <f>SUM(E131:E137)</f>
        <v>29.8</v>
      </c>
      <c r="F138" s="32">
        <f>SUM(F131:F137)</f>
        <v>109.5</v>
      </c>
      <c r="G138" s="32">
        <f>SUM(G131:G137)</f>
        <v>838</v>
      </c>
      <c r="H138" s="45"/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9" t="str">
        <f>A120</f>
        <v>полдник</v>
      </c>
      <c r="B139" s="10" t="str">
        <f t="shared" ref="B139:H140" si="2">B101</f>
        <v>Сок в индивидуальной упаковке</v>
      </c>
      <c r="C139" s="44">
        <f t="shared" si="2"/>
        <v>200</v>
      </c>
      <c r="D139" s="9">
        <f t="shared" si="2"/>
        <v>0</v>
      </c>
      <c r="E139" s="9">
        <f t="shared" si="2"/>
        <v>0</v>
      </c>
      <c r="F139" s="9">
        <f t="shared" si="2"/>
        <v>23</v>
      </c>
      <c r="G139" s="9">
        <f t="shared" si="2"/>
        <v>92</v>
      </c>
      <c r="H139" s="90" t="str">
        <f t="shared" si="2"/>
        <v>тк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1"/>
      <c r="B140" s="10" t="str">
        <f t="shared" si="2"/>
        <v xml:space="preserve">Выпечное изделие </v>
      </c>
      <c r="C140" s="44">
        <f t="shared" si="2"/>
        <v>100</v>
      </c>
      <c r="D140" s="8">
        <f t="shared" si="2"/>
        <v>12.8</v>
      </c>
      <c r="E140" s="9">
        <f t="shared" si="2"/>
        <v>13</v>
      </c>
      <c r="F140" s="8">
        <f t="shared" si="2"/>
        <v>32.4</v>
      </c>
      <c r="G140" s="9">
        <f t="shared" si="2"/>
        <v>302</v>
      </c>
      <c r="H140" s="91" t="str">
        <f t="shared" si="2"/>
        <v>тк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35"/>
      <c r="B141" s="31" t="s">
        <v>46</v>
      </c>
      <c r="C141" s="32">
        <f>SUM(C139:C140)</f>
        <v>300</v>
      </c>
      <c r="D141" s="32">
        <f>SUM(D139:D140)</f>
        <v>12.8</v>
      </c>
      <c r="E141" s="32">
        <f>SUM(E139:E140)</f>
        <v>13</v>
      </c>
      <c r="F141" s="32">
        <f>SUM(F139:F140)</f>
        <v>55.4</v>
      </c>
      <c r="G141" s="32">
        <f>SUM(G139:G140)</f>
        <v>394</v>
      </c>
      <c r="H141" s="45"/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40"/>
      <c r="B142" s="41" t="s">
        <v>51</v>
      </c>
      <c r="C142" s="40"/>
      <c r="D142" s="38">
        <f>D130+D138+D141</f>
        <v>59.3</v>
      </c>
      <c r="E142" s="38">
        <f>E130+E138+E141</f>
        <v>61.7</v>
      </c>
      <c r="F142" s="38">
        <f>F130+F138+F141</f>
        <v>248.3</v>
      </c>
      <c r="G142" s="39">
        <f>G130+G138+G141</f>
        <v>1812</v>
      </c>
      <c r="H142" s="45"/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29" t="s">
        <v>72</v>
      </c>
      <c r="B143" s="5"/>
      <c r="C143" s="17"/>
      <c r="D143" s="17"/>
      <c r="E143" s="17"/>
      <c r="F143" s="17"/>
      <c r="G143" s="17"/>
      <c r="H143" s="4"/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109" t="s">
        <v>42</v>
      </c>
      <c r="B144" s="7" t="s">
        <v>75</v>
      </c>
      <c r="C144" s="6">
        <v>150</v>
      </c>
      <c r="D144" s="8">
        <v>13.8</v>
      </c>
      <c r="E144" s="8">
        <v>19.7</v>
      </c>
      <c r="F144" s="8">
        <v>3.8</v>
      </c>
      <c r="G144" s="9">
        <v>190</v>
      </c>
      <c r="H144" s="13" t="s">
        <v>121</v>
      </c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10"/>
      <c r="B145" s="10" t="s">
        <v>53</v>
      </c>
      <c r="C145" s="6">
        <v>60</v>
      </c>
      <c r="D145" s="8">
        <v>1.7</v>
      </c>
      <c r="E145" s="8">
        <v>0.2</v>
      </c>
      <c r="F145" s="9">
        <v>6</v>
      </c>
      <c r="G145" s="9">
        <v>32</v>
      </c>
      <c r="H145" s="13" t="s">
        <v>85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10"/>
      <c r="B146" s="10" t="s">
        <v>0</v>
      </c>
      <c r="C146" s="6">
        <v>40</v>
      </c>
      <c r="D146" s="9">
        <v>3</v>
      </c>
      <c r="E146" s="8">
        <v>1.8</v>
      </c>
      <c r="F146" s="8">
        <v>20.6</v>
      </c>
      <c r="G146" s="9">
        <v>112</v>
      </c>
      <c r="H146" s="6" t="s">
        <v>48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10"/>
      <c r="B147" s="10" t="s">
        <v>8</v>
      </c>
      <c r="C147" s="6">
        <v>205</v>
      </c>
      <c r="D147" s="8">
        <v>0.1</v>
      </c>
      <c r="E147" s="9">
        <v>0</v>
      </c>
      <c r="F147" s="9">
        <v>10</v>
      </c>
      <c r="G147" s="9">
        <v>40</v>
      </c>
      <c r="H147" s="13" t="s">
        <v>98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10"/>
      <c r="B148" s="7" t="s">
        <v>200</v>
      </c>
      <c r="C148" s="6">
        <v>20</v>
      </c>
      <c r="D148" s="8">
        <v>0.4</v>
      </c>
      <c r="E148" s="8">
        <v>1.6</v>
      </c>
      <c r="F148" s="9">
        <v>19</v>
      </c>
      <c r="G148" s="9">
        <v>94</v>
      </c>
      <c r="H148" s="13" t="s">
        <v>48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11"/>
      <c r="B149" s="10" t="s">
        <v>9</v>
      </c>
      <c r="C149" s="6">
        <v>100</v>
      </c>
      <c r="D149" s="8">
        <v>0.2</v>
      </c>
      <c r="E149" s="8">
        <v>0.2</v>
      </c>
      <c r="F149" s="9">
        <v>16</v>
      </c>
      <c r="G149" s="9">
        <v>68</v>
      </c>
      <c r="H149" s="6" t="s">
        <v>48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30"/>
      <c r="B150" s="31" t="s">
        <v>44</v>
      </c>
      <c r="C150" s="32">
        <f>SUM(C144:C149)</f>
        <v>575</v>
      </c>
      <c r="D150" s="32">
        <f>SUM(D144:D149)</f>
        <v>19.2</v>
      </c>
      <c r="E150" s="32">
        <f>SUM(E144:E149)</f>
        <v>23.5</v>
      </c>
      <c r="F150" s="32">
        <f>SUM(F144:F149)</f>
        <v>75.400000000000006</v>
      </c>
      <c r="G150" s="32">
        <f>SUM(G144:G149)</f>
        <v>536</v>
      </c>
      <c r="H150" s="45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12" t="s">
        <v>41</v>
      </c>
      <c r="B151" s="52" t="s">
        <v>68</v>
      </c>
      <c r="C151" s="6">
        <v>100</v>
      </c>
      <c r="D151" s="9">
        <v>2</v>
      </c>
      <c r="E151" s="8">
        <v>0.3</v>
      </c>
      <c r="F151" s="8">
        <v>10.3</v>
      </c>
      <c r="G151" s="9">
        <v>52.3</v>
      </c>
      <c r="H151" s="83" t="s">
        <v>196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13"/>
      <c r="B152" s="14" t="s">
        <v>3</v>
      </c>
      <c r="C152" s="15">
        <v>200</v>
      </c>
      <c r="D152" s="22">
        <v>4.2</v>
      </c>
      <c r="E152" s="22">
        <v>5.2</v>
      </c>
      <c r="F152" s="22">
        <v>15.5</v>
      </c>
      <c r="G152" s="23">
        <v>128</v>
      </c>
      <c r="H152" s="13" t="s">
        <v>86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13"/>
      <c r="B153" s="14" t="s">
        <v>73</v>
      </c>
      <c r="C153" s="21">
        <v>100</v>
      </c>
      <c r="D153" s="22">
        <v>14.8</v>
      </c>
      <c r="E153" s="22">
        <v>11.5</v>
      </c>
      <c r="F153" s="22">
        <v>3.5</v>
      </c>
      <c r="G153" s="23">
        <v>180</v>
      </c>
      <c r="H153" s="46" t="s">
        <v>124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13"/>
      <c r="B154" s="10" t="s">
        <v>19</v>
      </c>
      <c r="C154" s="6">
        <v>150</v>
      </c>
      <c r="D154" s="8">
        <v>3.5</v>
      </c>
      <c r="E154" s="8">
        <v>4.9000000000000004</v>
      </c>
      <c r="F154" s="8">
        <v>36.799999999999997</v>
      </c>
      <c r="G154" s="9">
        <v>210</v>
      </c>
      <c r="H154" s="13" t="s">
        <v>123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13"/>
      <c r="B155" s="10" t="s">
        <v>5</v>
      </c>
      <c r="C155" s="6">
        <v>200</v>
      </c>
      <c r="D155" s="22">
        <v>0.2</v>
      </c>
      <c r="E155" s="22">
        <v>0.1</v>
      </c>
      <c r="F155" s="23">
        <v>28</v>
      </c>
      <c r="G155" s="23">
        <v>117</v>
      </c>
      <c r="H155" s="13" t="s">
        <v>89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3"/>
      <c r="B156" s="10" t="s">
        <v>47</v>
      </c>
      <c r="C156" s="6">
        <v>20</v>
      </c>
      <c r="D156" s="8">
        <v>1.3</v>
      </c>
      <c r="E156" s="8">
        <v>0.3</v>
      </c>
      <c r="F156" s="8">
        <v>6.7</v>
      </c>
      <c r="G156" s="9">
        <v>35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13"/>
      <c r="B157" s="10" t="s">
        <v>0</v>
      </c>
      <c r="C157" s="6">
        <v>20</v>
      </c>
      <c r="D157" s="8">
        <v>1.5</v>
      </c>
      <c r="E157" s="8">
        <v>0.9</v>
      </c>
      <c r="F157" s="8">
        <v>10.3</v>
      </c>
      <c r="G157" s="9">
        <v>56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35"/>
      <c r="B158" s="31" t="s">
        <v>45</v>
      </c>
      <c r="C158" s="32">
        <f>SUM(C151:C157)</f>
        <v>790</v>
      </c>
      <c r="D158" s="34">
        <f>SUM(D151:D157)</f>
        <v>27.5</v>
      </c>
      <c r="E158" s="32">
        <f>SUM(E151:E157)</f>
        <v>23.2</v>
      </c>
      <c r="F158" s="32">
        <f>SUM(F151:F157)</f>
        <v>111.1</v>
      </c>
      <c r="G158" s="32">
        <f>SUM(G151:G157)</f>
        <v>778.3</v>
      </c>
      <c r="H158" s="45"/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09" t="str">
        <f>$A$139</f>
        <v>полдник</v>
      </c>
      <c r="B159" s="10" t="s">
        <v>177</v>
      </c>
      <c r="C159" s="6">
        <f>C139</f>
        <v>200</v>
      </c>
      <c r="D159" s="9">
        <v>6</v>
      </c>
      <c r="E159" s="9">
        <v>3</v>
      </c>
      <c r="F159" s="8">
        <v>19.600000000000001</v>
      </c>
      <c r="G159" s="9">
        <v>128</v>
      </c>
      <c r="H159" s="13" t="s">
        <v>48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1"/>
      <c r="B160" s="10" t="str">
        <f>B140</f>
        <v xml:space="preserve">Выпечное изделие </v>
      </c>
      <c r="C160" s="6">
        <v>100</v>
      </c>
      <c r="D160" s="8">
        <v>6.8</v>
      </c>
      <c r="E160" s="8">
        <v>9.9</v>
      </c>
      <c r="F160" s="8">
        <v>35.700000000000003</v>
      </c>
      <c r="G160" s="9">
        <v>260</v>
      </c>
      <c r="H160" s="46" t="s">
        <v>48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35"/>
      <c r="B161" s="31" t="s">
        <v>46</v>
      </c>
      <c r="C161" s="32">
        <f>SUM(C159:C160)</f>
        <v>300</v>
      </c>
      <c r="D161" s="38">
        <f>SUM(D159:D160)</f>
        <v>12.8</v>
      </c>
      <c r="E161" s="38">
        <f>SUM(E159:E160)</f>
        <v>12.9</v>
      </c>
      <c r="F161" s="38">
        <f>SUM(F159:F160)</f>
        <v>55.300000000000004</v>
      </c>
      <c r="G161" s="39">
        <f>SUM(G159:G160)</f>
        <v>388</v>
      </c>
      <c r="H161" s="45"/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40"/>
      <c r="B162" s="41" t="s">
        <v>51</v>
      </c>
      <c r="C162" s="40"/>
      <c r="D162" s="38">
        <f>D150+D158+D161</f>
        <v>59.5</v>
      </c>
      <c r="E162" s="38">
        <f>E150+E158+E161</f>
        <v>59.6</v>
      </c>
      <c r="F162" s="38">
        <f>F150+F158+F161</f>
        <v>241.8</v>
      </c>
      <c r="G162" s="39">
        <f>G150+G158+G161</f>
        <v>1702.3</v>
      </c>
      <c r="H162" s="45"/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29" t="s">
        <v>74</v>
      </c>
      <c r="B163" s="5"/>
      <c r="C163" s="17"/>
      <c r="D163" s="17"/>
      <c r="E163" s="17"/>
      <c r="F163" s="17"/>
      <c r="G163" s="17"/>
      <c r="H163" s="4"/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09" t="s">
        <v>42</v>
      </c>
      <c r="B164" s="7" t="s">
        <v>144</v>
      </c>
      <c r="C164" s="6">
        <v>200</v>
      </c>
      <c r="D164" s="8">
        <v>6.6</v>
      </c>
      <c r="E164" s="8">
        <v>7.8</v>
      </c>
      <c r="F164" s="8">
        <v>38</v>
      </c>
      <c r="G164" s="9">
        <v>247</v>
      </c>
      <c r="H164" s="13" t="s">
        <v>82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110"/>
      <c r="B165" s="10" t="s">
        <v>1</v>
      </c>
      <c r="C165" s="6">
        <v>30</v>
      </c>
      <c r="D165" s="6">
        <v>7.7</v>
      </c>
      <c r="E165" s="6">
        <v>7.5</v>
      </c>
      <c r="F165" s="9">
        <v>0</v>
      </c>
      <c r="G165" s="9">
        <v>97</v>
      </c>
      <c r="H165" s="6" t="s">
        <v>83</v>
      </c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110"/>
      <c r="B166" s="10" t="s">
        <v>0</v>
      </c>
      <c r="C166" s="6">
        <v>40</v>
      </c>
      <c r="D166" s="9">
        <v>3</v>
      </c>
      <c r="E166" s="8">
        <v>1.8</v>
      </c>
      <c r="F166" s="8">
        <v>20.6</v>
      </c>
      <c r="G166" s="9">
        <v>112</v>
      </c>
      <c r="H166" s="6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110"/>
      <c r="B167" s="10" t="s">
        <v>2</v>
      </c>
      <c r="C167" s="6">
        <v>200</v>
      </c>
      <c r="D167" s="8">
        <v>3.6</v>
      </c>
      <c r="E167" s="8">
        <v>3.3</v>
      </c>
      <c r="F167" s="23">
        <v>15</v>
      </c>
      <c r="G167" s="9">
        <v>106</v>
      </c>
      <c r="H167" s="11" t="s">
        <v>84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111"/>
      <c r="B168" s="10" t="s">
        <v>9</v>
      </c>
      <c r="C168" s="6">
        <v>100</v>
      </c>
      <c r="D168" s="8">
        <v>0.2</v>
      </c>
      <c r="E168" s="8">
        <v>0.2</v>
      </c>
      <c r="F168" s="9">
        <v>16</v>
      </c>
      <c r="G168" s="9">
        <v>68</v>
      </c>
      <c r="H168" s="6" t="s">
        <v>48</v>
      </c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30"/>
      <c r="B169" s="31" t="s">
        <v>44</v>
      </c>
      <c r="C169" s="32">
        <f>SUM(C164:C168)</f>
        <v>570</v>
      </c>
      <c r="D169" s="32">
        <f t="shared" ref="D169:G169" si="3">SUM(D164:D168)</f>
        <v>21.1</v>
      </c>
      <c r="E169" s="32">
        <f t="shared" si="3"/>
        <v>20.6</v>
      </c>
      <c r="F169" s="32">
        <f t="shared" si="3"/>
        <v>89.6</v>
      </c>
      <c r="G169" s="32">
        <f t="shared" si="3"/>
        <v>630</v>
      </c>
      <c r="H169" s="45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106" t="s">
        <v>41</v>
      </c>
      <c r="B170" s="10" t="s">
        <v>39</v>
      </c>
      <c r="C170" s="6">
        <v>100</v>
      </c>
      <c r="D170" s="8">
        <v>1.1000000000000001</v>
      </c>
      <c r="E170" s="8">
        <v>0.3</v>
      </c>
      <c r="F170" s="8">
        <v>5.8</v>
      </c>
      <c r="G170" s="9">
        <v>31</v>
      </c>
      <c r="H170" s="13" t="s">
        <v>93</v>
      </c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7"/>
      <c r="B171" s="10" t="s">
        <v>60</v>
      </c>
      <c r="C171" s="6">
        <v>200</v>
      </c>
      <c r="D171" s="8">
        <v>4.7</v>
      </c>
      <c r="E171" s="8">
        <v>5.2</v>
      </c>
      <c r="F171" s="8">
        <v>19.5</v>
      </c>
      <c r="G171" s="9">
        <v>147</v>
      </c>
      <c r="H171" s="13" t="s">
        <v>105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7"/>
      <c r="B172" s="19" t="s">
        <v>169</v>
      </c>
      <c r="C172" s="15">
        <v>100</v>
      </c>
      <c r="D172" s="8">
        <v>18.899999999999999</v>
      </c>
      <c r="E172" s="8">
        <v>20.100000000000001</v>
      </c>
      <c r="F172" s="8">
        <v>5.4</v>
      </c>
      <c r="G172" s="9">
        <v>284</v>
      </c>
      <c r="H172" s="13" t="s">
        <v>167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07"/>
      <c r="B173" s="10" t="s">
        <v>16</v>
      </c>
      <c r="C173" s="6">
        <v>150</v>
      </c>
      <c r="D173" s="8">
        <v>3.1</v>
      </c>
      <c r="E173" s="8">
        <v>5.4</v>
      </c>
      <c r="F173" s="8">
        <v>20.3</v>
      </c>
      <c r="G173" s="9">
        <v>146</v>
      </c>
      <c r="H173" s="13" t="s">
        <v>111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7"/>
      <c r="B174" s="10" t="s">
        <v>17</v>
      </c>
      <c r="C174" s="6">
        <v>200</v>
      </c>
      <c r="D174" s="8">
        <v>0.2</v>
      </c>
      <c r="E174" s="8">
        <v>0.1</v>
      </c>
      <c r="F174" s="9">
        <v>32</v>
      </c>
      <c r="G174" s="9">
        <v>132</v>
      </c>
      <c r="H174" s="13" t="s">
        <v>112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107"/>
      <c r="B175" s="10" t="s">
        <v>47</v>
      </c>
      <c r="C175" s="6">
        <v>20</v>
      </c>
      <c r="D175" s="8">
        <v>1.3</v>
      </c>
      <c r="E175" s="8">
        <v>0.3</v>
      </c>
      <c r="F175" s="8">
        <v>6.7</v>
      </c>
      <c r="G175" s="9">
        <v>35</v>
      </c>
      <c r="H175" s="6" t="s">
        <v>48</v>
      </c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08"/>
      <c r="B176" s="10" t="s">
        <v>0</v>
      </c>
      <c r="C176" s="6">
        <v>20</v>
      </c>
      <c r="D176" s="8">
        <v>1.5</v>
      </c>
      <c r="E176" s="8">
        <v>0.9</v>
      </c>
      <c r="F176" s="8">
        <v>10.3</v>
      </c>
      <c r="G176" s="9">
        <v>56</v>
      </c>
      <c r="H176" s="13" t="s">
        <v>48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35"/>
      <c r="B177" s="31" t="s">
        <v>45</v>
      </c>
      <c r="C177" s="32">
        <f>SUM(C170:C176)</f>
        <v>790</v>
      </c>
      <c r="D177" s="34">
        <f>SUM(D170:D176)</f>
        <v>30.8</v>
      </c>
      <c r="E177" s="34">
        <f>SUM(E170:E176)</f>
        <v>32.300000000000004</v>
      </c>
      <c r="F177" s="33">
        <f>SUM(F170:F176)</f>
        <v>100</v>
      </c>
      <c r="G177" s="32">
        <f>SUM(G170:G176)</f>
        <v>831</v>
      </c>
      <c r="H177" s="45"/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09" t="str">
        <f>$A$139</f>
        <v>полдник</v>
      </c>
      <c r="B178" s="10" t="str">
        <f t="shared" ref="B178:H179" si="4">B101</f>
        <v>Сок в индивидуальной упаковке</v>
      </c>
      <c r="C178" s="44">
        <f t="shared" si="4"/>
        <v>200</v>
      </c>
      <c r="D178" s="9">
        <f t="shared" si="4"/>
        <v>0</v>
      </c>
      <c r="E178" s="9">
        <f t="shared" si="4"/>
        <v>0</v>
      </c>
      <c r="F178" s="9">
        <f t="shared" si="4"/>
        <v>23</v>
      </c>
      <c r="G178" s="9">
        <f t="shared" si="4"/>
        <v>92</v>
      </c>
      <c r="H178" s="90" t="str">
        <f t="shared" si="4"/>
        <v>тк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11"/>
      <c r="B179" s="10" t="str">
        <f t="shared" si="4"/>
        <v xml:space="preserve">Выпечное изделие </v>
      </c>
      <c r="C179" s="44">
        <f t="shared" si="4"/>
        <v>100</v>
      </c>
      <c r="D179" s="8">
        <f t="shared" si="4"/>
        <v>12.8</v>
      </c>
      <c r="E179" s="9">
        <f t="shared" si="4"/>
        <v>13</v>
      </c>
      <c r="F179" s="8">
        <f t="shared" si="4"/>
        <v>32.4</v>
      </c>
      <c r="G179" s="9">
        <f t="shared" si="4"/>
        <v>302</v>
      </c>
      <c r="H179" s="91" t="str">
        <f t="shared" si="4"/>
        <v>тк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35"/>
      <c r="B180" s="31" t="s">
        <v>46</v>
      </c>
      <c r="C180" s="32">
        <f>SUM(C179:C179)</f>
        <v>100</v>
      </c>
      <c r="D180" s="38">
        <f>SUM(D178:D179)</f>
        <v>12.8</v>
      </c>
      <c r="E180" s="39">
        <f>SUM(E178:E179)</f>
        <v>13</v>
      </c>
      <c r="F180" s="38">
        <f>SUM(F178:F179)</f>
        <v>55.4</v>
      </c>
      <c r="G180" s="39">
        <f>SUM(G178:G179)</f>
        <v>394</v>
      </c>
      <c r="H180" s="45"/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40"/>
      <c r="B181" s="41" t="s">
        <v>51</v>
      </c>
      <c r="C181" s="40"/>
      <c r="D181" s="38">
        <f>D169+D177+D180</f>
        <v>64.7</v>
      </c>
      <c r="E181" s="38">
        <f>E169+E177+E180</f>
        <v>65.900000000000006</v>
      </c>
      <c r="F181" s="39">
        <f>F169+F177+F180</f>
        <v>245</v>
      </c>
      <c r="G181" s="39">
        <f>G169+G177+G180</f>
        <v>1855</v>
      </c>
      <c r="H181" s="45"/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29" t="s">
        <v>176</v>
      </c>
      <c r="B182" s="78"/>
      <c r="C182" s="100"/>
      <c r="D182" s="67"/>
      <c r="E182" s="67"/>
      <c r="F182" s="68"/>
      <c r="G182" s="68"/>
      <c r="H182" s="77"/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109" t="s">
        <v>42</v>
      </c>
      <c r="B183" s="7" t="s">
        <v>161</v>
      </c>
      <c r="C183" s="6">
        <v>170</v>
      </c>
      <c r="D183" s="8">
        <v>22.6</v>
      </c>
      <c r="E183" s="8">
        <v>19.899999999999999</v>
      </c>
      <c r="F183" s="8">
        <v>34.700000000000003</v>
      </c>
      <c r="G183" s="9">
        <v>415</v>
      </c>
      <c r="H183" s="13" t="s">
        <v>97</v>
      </c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10"/>
      <c r="B184" s="10" t="s">
        <v>181</v>
      </c>
      <c r="C184" s="6">
        <v>200</v>
      </c>
      <c r="D184" s="8">
        <v>0.1</v>
      </c>
      <c r="E184" s="9">
        <v>0</v>
      </c>
      <c r="F184" s="9">
        <v>10</v>
      </c>
      <c r="G184" s="9">
        <v>40</v>
      </c>
      <c r="H184" s="13" t="s">
        <v>113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10"/>
      <c r="B185" s="7" t="str">
        <f>$B$52</f>
        <v>Кондитерское изделие (печенье обогащенное)</v>
      </c>
      <c r="C185" s="6">
        <v>20</v>
      </c>
      <c r="D185" s="8">
        <v>0.4</v>
      </c>
      <c r="E185" s="8">
        <v>1.6</v>
      </c>
      <c r="F185" s="9">
        <v>19</v>
      </c>
      <c r="G185" s="9">
        <v>94</v>
      </c>
      <c r="H185" s="13" t="s">
        <v>48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10"/>
      <c r="B186" s="10" t="s">
        <v>9</v>
      </c>
      <c r="C186" s="6">
        <v>150</v>
      </c>
      <c r="D186" s="6">
        <v>0.3</v>
      </c>
      <c r="E186" s="6">
        <v>0.3</v>
      </c>
      <c r="F186" s="9">
        <v>24</v>
      </c>
      <c r="G186" s="9">
        <v>102</v>
      </c>
      <c r="H186" s="13" t="s">
        <v>48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30"/>
      <c r="B187" s="31" t="s">
        <v>44</v>
      </c>
      <c r="C187" s="32">
        <f>SUM(C183:C186)</f>
        <v>540</v>
      </c>
      <c r="D187" s="32">
        <f>SUM(D183:D186)</f>
        <v>23.400000000000002</v>
      </c>
      <c r="E187" s="32">
        <f>SUM(E183:E186)</f>
        <v>21.8</v>
      </c>
      <c r="F187" s="32">
        <f>SUM(F183:F186)</f>
        <v>87.7</v>
      </c>
      <c r="G187" s="32">
        <f>SUM(G183:G186)</f>
        <v>651</v>
      </c>
      <c r="H187" s="45"/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06" t="s">
        <v>41</v>
      </c>
      <c r="B188" s="20" t="s">
        <v>50</v>
      </c>
      <c r="C188" s="6">
        <v>100</v>
      </c>
      <c r="D188" s="8">
        <v>0.8</v>
      </c>
      <c r="E188" s="8">
        <v>0.1</v>
      </c>
      <c r="F188" s="8">
        <v>3.5</v>
      </c>
      <c r="G188" s="9">
        <v>18</v>
      </c>
      <c r="H188" s="13" t="s">
        <v>99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107"/>
      <c r="B189" s="14" t="s">
        <v>166</v>
      </c>
      <c r="C189" s="21">
        <v>200</v>
      </c>
      <c r="D189" s="22">
        <v>2.5</v>
      </c>
      <c r="E189" s="22">
        <v>5.5</v>
      </c>
      <c r="F189" s="22">
        <v>12.5</v>
      </c>
      <c r="G189" s="23">
        <v>115</v>
      </c>
      <c r="H189" s="13" t="s">
        <v>100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107"/>
      <c r="B190" s="14" t="s">
        <v>127</v>
      </c>
      <c r="C190" s="6">
        <v>110</v>
      </c>
      <c r="D190" s="8">
        <v>14.6</v>
      </c>
      <c r="E190" s="8">
        <v>14.8</v>
      </c>
      <c r="F190" s="8">
        <v>14.1</v>
      </c>
      <c r="G190" s="9">
        <v>258</v>
      </c>
      <c r="H190" s="58" t="s">
        <v>131</v>
      </c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107"/>
      <c r="B191" s="14" t="s">
        <v>55</v>
      </c>
      <c r="C191" s="21">
        <v>150</v>
      </c>
      <c r="D191" s="22">
        <v>5.4</v>
      </c>
      <c r="E191" s="22">
        <v>4.8</v>
      </c>
      <c r="F191" s="23">
        <v>32</v>
      </c>
      <c r="G191" s="23">
        <v>194</v>
      </c>
      <c r="H191" s="13" t="s">
        <v>102</v>
      </c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107"/>
      <c r="B192" s="10" t="s">
        <v>79</v>
      </c>
      <c r="C192" s="6">
        <v>200</v>
      </c>
      <c r="D192" s="8">
        <v>0.5</v>
      </c>
      <c r="E192" s="8">
        <v>0.1</v>
      </c>
      <c r="F192" s="9">
        <v>32</v>
      </c>
      <c r="G192" s="9">
        <v>133</v>
      </c>
      <c r="H192" s="13" t="s">
        <v>96</v>
      </c>
      <c r="I192" s="19"/>
      <c r="J192" s="19"/>
      <c r="K192" s="19"/>
      <c r="L192" s="19"/>
      <c r="M192" s="19"/>
      <c r="N192" s="19"/>
    </row>
    <row r="193" spans="1:16" ht="18.899999999999999" customHeight="1" x14ac:dyDescent="0.3">
      <c r="A193" s="107"/>
      <c r="B193" s="10" t="s">
        <v>47</v>
      </c>
      <c r="C193" s="6">
        <v>20</v>
      </c>
      <c r="D193" s="8">
        <v>1.3</v>
      </c>
      <c r="E193" s="8">
        <v>0.3</v>
      </c>
      <c r="F193" s="8">
        <v>6.7</v>
      </c>
      <c r="G193" s="9">
        <v>35</v>
      </c>
      <c r="H193" s="6" t="s">
        <v>48</v>
      </c>
      <c r="I193" s="19"/>
      <c r="J193" s="19"/>
      <c r="K193" s="19"/>
      <c r="L193" s="19"/>
      <c r="M193" s="19"/>
      <c r="N193" s="19"/>
    </row>
    <row r="194" spans="1:16" ht="18.899999999999999" customHeight="1" x14ac:dyDescent="0.3">
      <c r="A194" s="108"/>
      <c r="B194" s="10" t="s">
        <v>0</v>
      </c>
      <c r="C194" s="6">
        <v>20</v>
      </c>
      <c r="D194" s="8">
        <v>1.5</v>
      </c>
      <c r="E194" s="8">
        <v>0.9</v>
      </c>
      <c r="F194" s="8">
        <v>10.3</v>
      </c>
      <c r="G194" s="9">
        <v>56</v>
      </c>
      <c r="H194" s="13" t="s">
        <v>48</v>
      </c>
      <c r="I194" s="19"/>
      <c r="J194" s="19"/>
      <c r="K194" s="19"/>
      <c r="L194" s="19"/>
      <c r="M194" s="19"/>
      <c r="N194" s="19"/>
    </row>
    <row r="195" spans="1:16" ht="18.899999999999999" customHeight="1" x14ac:dyDescent="0.3">
      <c r="A195" s="35"/>
      <c r="B195" s="31" t="s">
        <v>45</v>
      </c>
      <c r="C195" s="32">
        <f>SUM(C188:C194)</f>
        <v>800</v>
      </c>
      <c r="D195" s="32">
        <f>SUM(D188:D194)</f>
        <v>26.599999999999998</v>
      </c>
      <c r="E195" s="34">
        <f>SUM(E188:E194)</f>
        <v>26.5</v>
      </c>
      <c r="F195" s="32">
        <f>SUM(F188:F194)</f>
        <v>111.1</v>
      </c>
      <c r="G195" s="32">
        <f>SUM(G188:G194)</f>
        <v>809</v>
      </c>
      <c r="H195" s="45"/>
      <c r="I195" s="19"/>
      <c r="J195" s="19"/>
      <c r="K195" s="19"/>
      <c r="L195" s="19"/>
      <c r="M195" s="19"/>
      <c r="N195" s="19"/>
    </row>
    <row r="196" spans="1:16" ht="18.899999999999999" customHeight="1" x14ac:dyDescent="0.3">
      <c r="A196" s="109" t="str">
        <f>A101</f>
        <v>полдник</v>
      </c>
      <c r="B196" s="10" t="s">
        <v>177</v>
      </c>
      <c r="C196" s="6">
        <v>200</v>
      </c>
      <c r="D196" s="9">
        <v>6</v>
      </c>
      <c r="E196" s="9">
        <v>3</v>
      </c>
      <c r="F196" s="8">
        <v>19.600000000000001</v>
      </c>
      <c r="G196" s="9">
        <v>128</v>
      </c>
      <c r="H196" s="13" t="s">
        <v>48</v>
      </c>
      <c r="I196" s="19"/>
      <c r="J196" s="19"/>
      <c r="K196" s="19"/>
      <c r="L196" s="19"/>
      <c r="M196" s="19"/>
      <c r="N196" s="19"/>
    </row>
    <row r="197" spans="1:16" ht="18.899999999999999" customHeight="1" x14ac:dyDescent="0.3">
      <c r="A197" s="111"/>
      <c r="B197" s="10" t="str">
        <f t="shared" ref="B197:H197" si="5">B160</f>
        <v xml:space="preserve">Выпечное изделие </v>
      </c>
      <c r="C197" s="44">
        <v>100</v>
      </c>
      <c r="D197" s="8">
        <f t="shared" si="5"/>
        <v>6.8</v>
      </c>
      <c r="E197" s="8">
        <f t="shared" si="5"/>
        <v>9.9</v>
      </c>
      <c r="F197" s="8">
        <f t="shared" si="5"/>
        <v>35.700000000000003</v>
      </c>
      <c r="G197" s="9">
        <f t="shared" si="5"/>
        <v>260</v>
      </c>
      <c r="H197" s="91" t="str">
        <f t="shared" si="5"/>
        <v>тк</v>
      </c>
      <c r="I197" s="19"/>
      <c r="J197" s="19"/>
      <c r="K197" s="19"/>
      <c r="L197" s="19"/>
      <c r="M197" s="19"/>
      <c r="N197" s="19"/>
    </row>
    <row r="198" spans="1:16" ht="18.899999999999999" customHeight="1" x14ac:dyDescent="0.3">
      <c r="A198" s="35"/>
      <c r="B198" s="31" t="s">
        <v>46</v>
      </c>
      <c r="C198" s="32">
        <f>SUM(C196:C197)</f>
        <v>300</v>
      </c>
      <c r="D198" s="32">
        <f>SUM(D196:D197)</f>
        <v>12.8</v>
      </c>
      <c r="E198" s="32">
        <f>SUM(E196:E197)</f>
        <v>12.9</v>
      </c>
      <c r="F198" s="32">
        <f>SUM(F196:F197)</f>
        <v>55.300000000000004</v>
      </c>
      <c r="G198" s="32">
        <f>SUM(G196:G197)</f>
        <v>388</v>
      </c>
      <c r="H198" s="45"/>
      <c r="I198" s="19"/>
      <c r="J198" s="19"/>
      <c r="K198" s="19"/>
      <c r="L198" s="19"/>
      <c r="M198" s="19"/>
      <c r="N198" s="19"/>
    </row>
    <row r="199" spans="1:16" ht="18.899999999999999" customHeight="1" x14ac:dyDescent="0.3">
      <c r="A199" s="50"/>
      <c r="B199" s="41" t="s">
        <v>51</v>
      </c>
      <c r="C199" s="57"/>
      <c r="D199" s="38">
        <f>D187+D195+D198</f>
        <v>62.8</v>
      </c>
      <c r="E199" s="38">
        <f>E187+E195+E198</f>
        <v>61.199999999999996</v>
      </c>
      <c r="F199" s="38">
        <f>F187+F195+F198</f>
        <v>254.10000000000002</v>
      </c>
      <c r="G199" s="39">
        <f>G187+G195+G198</f>
        <v>1848</v>
      </c>
      <c r="H199" s="45"/>
      <c r="I199" s="19"/>
      <c r="J199" s="19"/>
      <c r="K199" s="19"/>
      <c r="L199" s="19"/>
      <c r="M199" s="19"/>
      <c r="N199" s="19"/>
    </row>
    <row r="200" spans="1:16" ht="18.899999999999999" customHeight="1" x14ac:dyDescent="0.3">
      <c r="A200" s="4"/>
      <c r="B200" s="24" t="s">
        <v>25</v>
      </c>
      <c r="C200" s="12"/>
      <c r="D200" s="25">
        <f>D28+D48+D66+D85+D104+D123+D142+D162+D181+D199</f>
        <v>615.5</v>
      </c>
      <c r="E200" s="25">
        <f>E28+E48+E66+E85+E104+E123+E142+E162+E181+E199</f>
        <v>619</v>
      </c>
      <c r="F200" s="25">
        <f>F28+F48+F66+F85+F104+F123+F142+F162+F181+F199</f>
        <v>2513.9999999999995</v>
      </c>
      <c r="G200" s="25">
        <f>G28+G48+G66+G85+G104+G123+G142+G162+G181+G199</f>
        <v>18272.3</v>
      </c>
      <c r="H200" s="4"/>
      <c r="I200" s="19"/>
      <c r="J200" s="19"/>
      <c r="K200" s="19"/>
      <c r="L200" s="19"/>
      <c r="M200" s="19"/>
      <c r="N200" s="19"/>
    </row>
    <row r="201" spans="1:16" ht="18.899999999999999" customHeight="1" x14ac:dyDescent="0.4">
      <c r="A201" s="4"/>
      <c r="B201" s="24" t="s">
        <v>26</v>
      </c>
      <c r="C201" s="4"/>
      <c r="D201" s="25">
        <f>D200/10</f>
        <v>61.55</v>
      </c>
      <c r="E201" s="25">
        <f t="shared" ref="E201:G201" si="6">E200/10</f>
        <v>61.9</v>
      </c>
      <c r="F201" s="25">
        <f t="shared" si="6"/>
        <v>251.39999999999995</v>
      </c>
      <c r="G201" s="25">
        <f t="shared" si="6"/>
        <v>1827.23</v>
      </c>
      <c r="H201" s="56"/>
      <c r="I201" s="1"/>
      <c r="J201" s="1"/>
      <c r="K201" s="1"/>
      <c r="L201" s="1"/>
      <c r="M201" s="1"/>
      <c r="N201" s="1"/>
    </row>
    <row r="202" spans="1:16" ht="18.899999999999999" customHeight="1" x14ac:dyDescent="0.3">
      <c r="A202" s="27"/>
      <c r="B202" s="24" t="s">
        <v>27</v>
      </c>
      <c r="C202" s="4"/>
      <c r="D202" s="24">
        <v>1</v>
      </c>
      <c r="E202" s="24">
        <v>1</v>
      </c>
      <c r="F202" s="24">
        <v>4</v>
      </c>
      <c r="G202" s="4"/>
      <c r="H202" s="4"/>
      <c r="I202" s="19"/>
      <c r="J202" s="19"/>
      <c r="K202" s="19"/>
      <c r="L202" s="19"/>
      <c r="M202" s="19"/>
      <c r="N202" s="19"/>
    </row>
    <row r="203" spans="1:16" ht="16.5" customHeight="1" x14ac:dyDescent="0.3">
      <c r="A203" s="116" t="s">
        <v>28</v>
      </c>
      <c r="B203" s="116"/>
      <c r="C203" s="116"/>
      <c r="D203" s="116"/>
      <c r="E203" s="116"/>
      <c r="F203" s="116"/>
      <c r="G203" s="116"/>
      <c r="H203" s="59"/>
      <c r="I203" s="59"/>
      <c r="J203" s="60"/>
      <c r="K203" s="60"/>
      <c r="L203" s="60"/>
      <c r="M203" s="60"/>
      <c r="N203" s="60"/>
      <c r="O203" s="61"/>
      <c r="P203" s="61"/>
    </row>
    <row r="204" spans="1:16" ht="15.75" customHeight="1" x14ac:dyDescent="0.3">
      <c r="A204" s="103" t="s">
        <v>128</v>
      </c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1:16" ht="15.75" customHeight="1" x14ac:dyDescent="0.3">
      <c r="A205" s="103" t="s">
        <v>133</v>
      </c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1:16" ht="15.75" customHeight="1" x14ac:dyDescent="0.3">
      <c r="A206" s="103" t="s">
        <v>134</v>
      </c>
      <c r="B206" s="103"/>
      <c r="C206" s="103"/>
      <c r="D206" s="103"/>
      <c r="E206" s="103"/>
      <c r="F206" s="103"/>
      <c r="G206" s="103"/>
      <c r="H206" s="103"/>
      <c r="I206" s="47"/>
      <c r="J206" s="47"/>
      <c r="K206" s="47"/>
      <c r="L206" s="47"/>
      <c r="M206" s="47"/>
      <c r="N206" s="47"/>
      <c r="O206" s="47"/>
      <c r="P206" s="47"/>
    </row>
    <row r="207" spans="1:16" ht="15.75" customHeight="1" x14ac:dyDescent="0.3">
      <c r="A207" s="103" t="s">
        <v>129</v>
      </c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1:16" ht="15.75" customHeight="1" x14ac:dyDescent="0.3">
      <c r="A208" s="104" t="s">
        <v>130</v>
      </c>
      <c r="B208" s="104"/>
      <c r="C208" s="104"/>
      <c r="D208" s="104"/>
      <c r="E208" s="104"/>
      <c r="F208" s="104"/>
      <c r="G208" s="104"/>
      <c r="H208" s="104"/>
      <c r="I208" s="105"/>
      <c r="J208" s="105"/>
      <c r="K208" s="105"/>
      <c r="L208" s="105"/>
      <c r="M208" s="105"/>
      <c r="N208" s="105"/>
      <c r="O208" s="105"/>
      <c r="P208" s="105"/>
    </row>
    <row r="209" spans="1:10" x14ac:dyDescent="0.3">
      <c r="A209" s="47"/>
      <c r="B209" s="47"/>
      <c r="C209" s="47"/>
      <c r="D209" s="47"/>
      <c r="E209" s="47"/>
      <c r="F209" s="47"/>
      <c r="G209" s="47"/>
      <c r="H209" s="47"/>
    </row>
    <row r="210" spans="1:10" x14ac:dyDescent="0.3">
      <c r="A210" s="115" t="s">
        <v>135</v>
      </c>
      <c r="B210" s="115"/>
      <c r="C210" s="115"/>
      <c r="D210" s="115"/>
      <c r="E210" s="115"/>
      <c r="F210" s="115"/>
      <c r="G210" s="115"/>
      <c r="H210" s="115"/>
      <c r="I210" s="115"/>
      <c r="J210" s="115"/>
    </row>
  </sheetData>
  <mergeCells count="51">
    <mergeCell ref="A208:H208"/>
    <mergeCell ref="I208:P208"/>
    <mergeCell ref="A196:A197"/>
    <mergeCell ref="A188:A194"/>
    <mergeCell ref="A82:A83"/>
    <mergeCell ref="A87:A92"/>
    <mergeCell ref="A94:A99"/>
    <mergeCell ref="A101:A102"/>
    <mergeCell ref="A106:A110"/>
    <mergeCell ref="A112:A118"/>
    <mergeCell ref="A120:A121"/>
    <mergeCell ref="A203:G203"/>
    <mergeCell ref="A170:A176"/>
    <mergeCell ref="A164:A168"/>
    <mergeCell ref="A210:J210"/>
    <mergeCell ref="A207:P207"/>
    <mergeCell ref="A25:A26"/>
    <mergeCell ref="A17:A23"/>
    <mergeCell ref="A30:A35"/>
    <mergeCell ref="A204:P204"/>
    <mergeCell ref="A205:P205"/>
    <mergeCell ref="A45:A46"/>
    <mergeCell ref="A125:A129"/>
    <mergeCell ref="A131:A137"/>
    <mergeCell ref="A139:A140"/>
    <mergeCell ref="A144:A149"/>
    <mergeCell ref="A151:A157"/>
    <mergeCell ref="A178:A179"/>
    <mergeCell ref="A183:A186"/>
    <mergeCell ref="A206:H206"/>
    <mergeCell ref="A2:H2"/>
    <mergeCell ref="A5:B5"/>
    <mergeCell ref="A6:G6"/>
    <mergeCell ref="A7:A9"/>
    <mergeCell ref="B7:B9"/>
    <mergeCell ref="C7:C9"/>
    <mergeCell ref="D7:F7"/>
    <mergeCell ref="G7:G9"/>
    <mergeCell ref="D8:D9"/>
    <mergeCell ref="E8:E9"/>
    <mergeCell ref="F8:F9"/>
    <mergeCell ref="A3:G3"/>
    <mergeCell ref="H7:H9"/>
    <mergeCell ref="A11:A15"/>
    <mergeCell ref="A55:A61"/>
    <mergeCell ref="A159:A160"/>
    <mergeCell ref="A63:A64"/>
    <mergeCell ref="A74:A80"/>
    <mergeCell ref="A37:A43"/>
    <mergeCell ref="A68:A72"/>
    <mergeCell ref="A50:A53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9" orientation="landscape" r:id="rId1"/>
  <rowBreaks count="6" manualBreakCount="6">
    <brk id="36" max="7" man="1"/>
    <brk id="71" max="7" man="1"/>
    <brk id="104" max="7" man="1"/>
    <brk id="138" max="7" man="1"/>
    <brk id="173" max="7" man="1"/>
    <brk id="21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view="pageBreakPreview" topLeftCell="A182" zoomScaleNormal="110" zoomScaleSheetLayoutView="100" workbookViewId="0">
      <selection activeCell="C64" sqref="C64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6.33203125" customWidth="1"/>
    <col min="8" max="8" width="14.3320312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136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250</v>
      </c>
      <c r="D11" s="8">
        <v>7.3</v>
      </c>
      <c r="E11" s="8">
        <v>9.8000000000000007</v>
      </c>
      <c r="F11" s="8">
        <v>48.8</v>
      </c>
      <c r="G11" s="9">
        <v>313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620</v>
      </c>
      <c r="D16" s="34">
        <f>SUM(D11:D15)</f>
        <v>21.8</v>
      </c>
      <c r="E16" s="34">
        <f>SUM(E11:E15)</f>
        <v>22.6</v>
      </c>
      <c r="F16" s="32">
        <f>SUM(F11:F15)</f>
        <v>100.4</v>
      </c>
      <c r="G16" s="33">
        <f>SUM(G11:G15)</f>
        <v>696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250</v>
      </c>
      <c r="D18" s="22">
        <v>5.3</v>
      </c>
      <c r="E18" s="22">
        <v>6.5</v>
      </c>
      <c r="F18" s="22">
        <v>19.399999999999999</v>
      </c>
      <c r="G18" s="23">
        <v>160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180</v>
      </c>
      <c r="D20" s="22">
        <v>4.2</v>
      </c>
      <c r="E20" s="22">
        <v>11.2</v>
      </c>
      <c r="F20" s="22">
        <v>26.8</v>
      </c>
      <c r="G20" s="23">
        <v>223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40</v>
      </c>
      <c r="D22" s="8">
        <v>2.6</v>
      </c>
      <c r="E22" s="8">
        <v>0.6</v>
      </c>
      <c r="F22" s="8">
        <v>13.4</v>
      </c>
      <c r="G22" s="9">
        <v>70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890</v>
      </c>
      <c r="D24" s="34">
        <f>SUM(D17:D23)</f>
        <v>32.4</v>
      </c>
      <c r="E24" s="34">
        <f>SUM(E17:E23)</f>
        <v>33.9</v>
      </c>
      <c r="F24" s="33">
        <f>SUM(F17:F23)</f>
        <v>124.7</v>
      </c>
      <c r="G24" s="33">
        <f>SUM(G17:G23)</f>
        <v>963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1"/>
      <c r="B26" s="10" t="s">
        <v>7</v>
      </c>
      <c r="C26" s="6">
        <v>100</v>
      </c>
      <c r="D26" s="22">
        <v>12.8</v>
      </c>
      <c r="E26" s="23">
        <v>13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12.8</v>
      </c>
      <c r="E27" s="39">
        <f>SUM(E25:E26)</f>
        <v>13</v>
      </c>
      <c r="F27" s="38">
        <f>SUM(F25:F26)</f>
        <v>55.4</v>
      </c>
      <c r="G27" s="39">
        <f>SUM(G25:G26)</f>
        <v>394</v>
      </c>
      <c r="H27" s="37"/>
      <c r="I27" s="3"/>
      <c r="J27" s="3"/>
      <c r="K27" s="3"/>
      <c r="L27" s="3"/>
      <c r="M27" s="3"/>
      <c r="N27" s="3"/>
    </row>
    <row r="28" spans="1:14" ht="18.899999999999999" customHeight="1" x14ac:dyDescent="0.3">
      <c r="A28" s="40"/>
      <c r="B28" s="41" t="s">
        <v>51</v>
      </c>
      <c r="C28" s="40"/>
      <c r="D28" s="39">
        <f>D16+D24+D27</f>
        <v>67</v>
      </c>
      <c r="E28" s="38">
        <f>E16+E24+E27</f>
        <v>69.5</v>
      </c>
      <c r="F28" s="38">
        <f>F16+F24+F27</f>
        <v>280.5</v>
      </c>
      <c r="G28" s="39">
        <f>G16+G24+G27</f>
        <v>2053</v>
      </c>
      <c r="H28" s="37"/>
      <c r="I28" s="3"/>
      <c r="J28" s="3"/>
      <c r="K28" s="3"/>
      <c r="L28" s="3"/>
      <c r="M28" s="3"/>
      <c r="N28" s="3"/>
    </row>
    <row r="29" spans="1:14" ht="18.899999999999999" customHeight="1" x14ac:dyDescent="0.3">
      <c r="A29" s="29" t="s">
        <v>49</v>
      </c>
      <c r="B29" s="5"/>
      <c r="C29" s="4"/>
      <c r="D29" s="4"/>
      <c r="E29" s="4"/>
      <c r="F29" s="4"/>
      <c r="G29" s="4"/>
      <c r="H29" s="28"/>
      <c r="I29" s="3"/>
      <c r="J29" s="3"/>
      <c r="K29" s="3"/>
      <c r="L29" s="3"/>
      <c r="M29" s="3"/>
      <c r="N29" s="3"/>
    </row>
    <row r="30" spans="1:14" ht="18.899999999999999" customHeight="1" x14ac:dyDescent="0.3">
      <c r="A30" s="117" t="s">
        <v>42</v>
      </c>
      <c r="B30" s="7" t="s">
        <v>58</v>
      </c>
      <c r="C30" s="6">
        <v>250</v>
      </c>
      <c r="D30" s="8">
        <v>9.5</v>
      </c>
      <c r="E30" s="22">
        <v>8.4</v>
      </c>
      <c r="F30" s="8">
        <v>43.8</v>
      </c>
      <c r="G30" s="9">
        <v>295</v>
      </c>
      <c r="H30" s="13" t="s">
        <v>90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18"/>
      <c r="B31" s="10" t="s">
        <v>21</v>
      </c>
      <c r="C31" s="6">
        <v>40</v>
      </c>
      <c r="D31" s="8">
        <v>4.8</v>
      </c>
      <c r="E31" s="9">
        <v>4</v>
      </c>
      <c r="F31" s="8">
        <v>0.3</v>
      </c>
      <c r="G31" s="9">
        <v>57</v>
      </c>
      <c r="H31" s="6" t="s">
        <v>92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18"/>
      <c r="B32" s="10" t="s">
        <v>20</v>
      </c>
      <c r="C32" s="6">
        <v>30</v>
      </c>
      <c r="D32" s="9">
        <v>3.3</v>
      </c>
      <c r="E32" s="8">
        <v>7.2</v>
      </c>
      <c r="F32" s="8">
        <v>10.8</v>
      </c>
      <c r="G32" s="9">
        <v>122</v>
      </c>
      <c r="H32" s="6" t="s">
        <v>91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118"/>
      <c r="B33" s="10" t="s">
        <v>12</v>
      </c>
      <c r="C33" s="6">
        <v>200</v>
      </c>
      <c r="D33" s="8">
        <v>2.9</v>
      </c>
      <c r="E33" s="8">
        <v>2.8</v>
      </c>
      <c r="F33" s="22">
        <v>14.9</v>
      </c>
      <c r="G33" s="9">
        <v>98</v>
      </c>
      <c r="H33" s="11" t="s">
        <v>104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8"/>
      <c r="B34" s="10" t="s">
        <v>0</v>
      </c>
      <c r="C34" s="6">
        <v>20</v>
      </c>
      <c r="D34" s="9">
        <v>1.5</v>
      </c>
      <c r="E34" s="8">
        <v>0.9</v>
      </c>
      <c r="F34" s="8">
        <v>10.3</v>
      </c>
      <c r="G34" s="9">
        <v>56</v>
      </c>
      <c r="H34" s="6" t="s">
        <v>48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9"/>
      <c r="B35" s="10" t="s">
        <v>9</v>
      </c>
      <c r="C35" s="6">
        <v>100</v>
      </c>
      <c r="D35" s="8">
        <v>0.2</v>
      </c>
      <c r="E35" s="8">
        <v>0.2</v>
      </c>
      <c r="F35" s="9">
        <v>16</v>
      </c>
      <c r="G35" s="9">
        <v>68</v>
      </c>
      <c r="H35" s="6" t="s">
        <v>48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30"/>
      <c r="B36" s="31" t="s">
        <v>44</v>
      </c>
      <c r="C36" s="32">
        <f>SUM(C30:C35)</f>
        <v>640</v>
      </c>
      <c r="D36" s="34">
        <f>SUM(D30:D35)</f>
        <v>22.2</v>
      </c>
      <c r="E36" s="34">
        <f>SUM(E30:E35)</f>
        <v>23.5</v>
      </c>
      <c r="F36" s="34">
        <f>SUM(F30:F35)</f>
        <v>96.1</v>
      </c>
      <c r="G36" s="32">
        <f>SUM(G30:G35)</f>
        <v>696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112" t="s">
        <v>41</v>
      </c>
      <c r="B37" s="10" t="s">
        <v>39</v>
      </c>
      <c r="C37" s="6">
        <v>100</v>
      </c>
      <c r="D37" s="8">
        <v>1.1000000000000001</v>
      </c>
      <c r="E37" s="8">
        <v>0.3</v>
      </c>
      <c r="F37" s="8">
        <v>5.8</v>
      </c>
      <c r="G37" s="9">
        <v>31</v>
      </c>
      <c r="H37" s="13" t="s">
        <v>93</v>
      </c>
      <c r="I37" s="3"/>
      <c r="J37" s="3"/>
      <c r="K37" s="3"/>
      <c r="L37" s="3"/>
      <c r="M37" s="3"/>
      <c r="N37" s="3"/>
    </row>
    <row r="38" spans="1:14" ht="18.899999999999999" customHeight="1" x14ac:dyDescent="0.3">
      <c r="A38" s="113"/>
      <c r="B38" s="10" t="s">
        <v>178</v>
      </c>
      <c r="C38" s="6">
        <v>250</v>
      </c>
      <c r="D38" s="8">
        <v>4.4000000000000004</v>
      </c>
      <c r="E38" s="8">
        <v>6.4</v>
      </c>
      <c r="F38" s="8">
        <v>15.6</v>
      </c>
      <c r="G38" s="9">
        <v>140</v>
      </c>
      <c r="H38" s="13" t="s">
        <v>179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3"/>
      <c r="B39" s="16" t="s">
        <v>140</v>
      </c>
      <c r="C39" s="6">
        <v>100</v>
      </c>
      <c r="D39" s="8">
        <v>13.5</v>
      </c>
      <c r="E39" s="8">
        <v>16.7</v>
      </c>
      <c r="F39" s="8">
        <v>3.9</v>
      </c>
      <c r="G39" s="9">
        <v>218</v>
      </c>
      <c r="H39" s="13" t="s">
        <v>95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3"/>
      <c r="B40" s="14" t="s">
        <v>13</v>
      </c>
      <c r="C40" s="21">
        <v>180</v>
      </c>
      <c r="D40" s="22">
        <v>10.1</v>
      </c>
      <c r="E40" s="22">
        <v>6.6</v>
      </c>
      <c r="F40" s="22">
        <v>44.2</v>
      </c>
      <c r="G40" s="23">
        <v>281</v>
      </c>
      <c r="H40" s="13" t="s">
        <v>90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3"/>
      <c r="B41" s="10" t="s">
        <v>10</v>
      </c>
      <c r="C41" s="6">
        <v>200</v>
      </c>
      <c r="D41" s="8">
        <v>0.5</v>
      </c>
      <c r="E41" s="8">
        <v>0.1</v>
      </c>
      <c r="F41" s="9">
        <v>32</v>
      </c>
      <c r="G41" s="9">
        <v>133</v>
      </c>
      <c r="H41" s="13" t="s">
        <v>96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3"/>
      <c r="B42" s="10" t="s">
        <v>47</v>
      </c>
      <c r="C42" s="6">
        <v>40</v>
      </c>
      <c r="D42" s="8">
        <v>2.6</v>
      </c>
      <c r="E42" s="8">
        <v>0.6</v>
      </c>
      <c r="F42" s="8">
        <v>13.4</v>
      </c>
      <c r="G42" s="9">
        <v>70</v>
      </c>
      <c r="H42" s="6" t="s">
        <v>48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4"/>
      <c r="B43" s="10" t="s">
        <v>0</v>
      </c>
      <c r="C43" s="6">
        <v>20</v>
      </c>
      <c r="D43" s="8">
        <v>1.5</v>
      </c>
      <c r="E43" s="8">
        <v>0.9</v>
      </c>
      <c r="F43" s="8">
        <v>10.3</v>
      </c>
      <c r="G43" s="9">
        <v>56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42"/>
      <c r="B44" s="31" t="s">
        <v>45</v>
      </c>
      <c r="C44" s="32">
        <f>SUM(C37:C43)</f>
        <v>890</v>
      </c>
      <c r="D44" s="34">
        <f>SUM(D37:D43)</f>
        <v>33.700000000000003</v>
      </c>
      <c r="E44" s="34">
        <f>SUM(E37:E43)</f>
        <v>31.6</v>
      </c>
      <c r="F44" s="32">
        <f>SUM(F37:F43)</f>
        <v>125.2</v>
      </c>
      <c r="G44" s="33">
        <f>SUM(G37:G43)</f>
        <v>929</v>
      </c>
      <c r="H44" s="43"/>
      <c r="I44" s="18"/>
      <c r="J44" s="18"/>
      <c r="K44" s="18"/>
      <c r="L44" s="18"/>
      <c r="M44" s="18"/>
      <c r="N44" s="18"/>
    </row>
    <row r="45" spans="1:14" ht="18.899999999999999" customHeight="1" x14ac:dyDescent="0.3">
      <c r="A45" s="109" t="str">
        <f>A25</f>
        <v>полдник</v>
      </c>
      <c r="B45" s="10" t="s">
        <v>6</v>
      </c>
      <c r="C45" s="6">
        <v>200</v>
      </c>
      <c r="D45" s="9">
        <v>0</v>
      </c>
      <c r="E45" s="9">
        <v>0</v>
      </c>
      <c r="F45" s="9">
        <v>23</v>
      </c>
      <c r="G45" s="9">
        <v>92</v>
      </c>
      <c r="H45" s="6" t="s">
        <v>48</v>
      </c>
      <c r="I45" s="18"/>
      <c r="J45" s="18"/>
      <c r="K45" s="18"/>
      <c r="L45" s="18"/>
      <c r="M45" s="18"/>
      <c r="N45" s="18"/>
    </row>
    <row r="46" spans="1:14" ht="18.899999999999999" customHeight="1" x14ac:dyDescent="0.3">
      <c r="A46" s="111"/>
      <c r="B46" s="10" t="s">
        <v>7</v>
      </c>
      <c r="C46" s="6">
        <v>100</v>
      </c>
      <c r="D46" s="22">
        <v>12.8</v>
      </c>
      <c r="E46" s="23">
        <v>13</v>
      </c>
      <c r="F46" s="22">
        <v>32.4</v>
      </c>
      <c r="G46" s="23">
        <v>302</v>
      </c>
      <c r="H46" s="46" t="s">
        <v>48</v>
      </c>
      <c r="I46" s="18"/>
      <c r="J46" s="18"/>
      <c r="K46" s="18"/>
      <c r="L46" s="18"/>
      <c r="M46" s="18"/>
      <c r="N46" s="18"/>
    </row>
    <row r="47" spans="1:14" ht="18.899999999999999" customHeight="1" x14ac:dyDescent="0.3">
      <c r="A47" s="35"/>
      <c r="B47" s="31" t="s">
        <v>46</v>
      </c>
      <c r="C47" s="32">
        <f>SUM(C45:C46)</f>
        <v>300</v>
      </c>
      <c r="D47" s="38">
        <f>SUM(D45:D46)</f>
        <v>12.8</v>
      </c>
      <c r="E47" s="39">
        <f>SUM(E45:E46)</f>
        <v>13</v>
      </c>
      <c r="F47" s="38">
        <f>SUM(F45:F46)</f>
        <v>55.4</v>
      </c>
      <c r="G47" s="33">
        <f>SUM(G45:G46)</f>
        <v>394</v>
      </c>
      <c r="H47" s="43"/>
      <c r="I47" s="18"/>
      <c r="J47" s="18"/>
      <c r="K47" s="18"/>
      <c r="L47" s="18"/>
      <c r="M47" s="18"/>
      <c r="N47" s="18"/>
    </row>
    <row r="48" spans="1:14" ht="18.899999999999999" customHeight="1" x14ac:dyDescent="0.3">
      <c r="A48" s="40"/>
      <c r="B48" s="41" t="s">
        <v>51</v>
      </c>
      <c r="C48" s="40"/>
      <c r="D48" s="38">
        <f>D36+D44+D47</f>
        <v>68.7</v>
      </c>
      <c r="E48" s="38">
        <f>E36+E44+E47</f>
        <v>68.099999999999994</v>
      </c>
      <c r="F48" s="39">
        <f>F36+F44+F47</f>
        <v>276.7</v>
      </c>
      <c r="G48" s="33">
        <f>G36+G44+G47</f>
        <v>2019</v>
      </c>
      <c r="H48" s="37"/>
      <c r="I48" s="3"/>
      <c r="J48" s="3"/>
      <c r="K48" s="3"/>
      <c r="L48" s="3"/>
      <c r="M48" s="3"/>
      <c r="N48" s="3"/>
    </row>
    <row r="49" spans="1:14" ht="18.899999999999999" customHeight="1" x14ac:dyDescent="0.3">
      <c r="A49" s="29" t="s">
        <v>52</v>
      </c>
      <c r="B49" s="5"/>
      <c r="C49" s="4"/>
      <c r="D49" s="4"/>
      <c r="E49" s="4"/>
      <c r="F49" s="4"/>
      <c r="G49" s="4"/>
      <c r="H49" s="4"/>
      <c r="I49" s="19"/>
      <c r="J49" s="19"/>
      <c r="K49" s="19"/>
      <c r="L49" s="19"/>
      <c r="M49" s="19"/>
      <c r="N49" s="19"/>
    </row>
    <row r="50" spans="1:14" ht="18.899999999999999" customHeight="1" x14ac:dyDescent="0.3">
      <c r="A50" s="109" t="s">
        <v>42</v>
      </c>
      <c r="B50" s="7" t="s">
        <v>161</v>
      </c>
      <c r="C50" s="6">
        <v>200</v>
      </c>
      <c r="D50" s="8">
        <v>26.7</v>
      </c>
      <c r="E50" s="8">
        <v>24.5</v>
      </c>
      <c r="F50" s="8">
        <v>40.9</v>
      </c>
      <c r="G50" s="9">
        <v>490</v>
      </c>
      <c r="H50" s="13" t="s">
        <v>97</v>
      </c>
      <c r="I50" s="19"/>
      <c r="J50" s="19"/>
      <c r="K50" s="19"/>
      <c r="L50" s="19"/>
      <c r="M50" s="19"/>
      <c r="N50" s="19"/>
    </row>
    <row r="51" spans="1:14" ht="18.899999999999999" customHeight="1" x14ac:dyDescent="0.3">
      <c r="A51" s="110"/>
      <c r="B51" s="10" t="s">
        <v>181</v>
      </c>
      <c r="C51" s="6">
        <v>200</v>
      </c>
      <c r="D51" s="8">
        <v>0.1</v>
      </c>
      <c r="E51" s="9">
        <v>0</v>
      </c>
      <c r="F51" s="9">
        <v>10</v>
      </c>
      <c r="G51" s="9">
        <v>40</v>
      </c>
      <c r="H51" s="13" t="s">
        <v>113</v>
      </c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10"/>
      <c r="B52" s="7" t="s">
        <v>200</v>
      </c>
      <c r="C52" s="6">
        <v>20</v>
      </c>
      <c r="D52" s="8">
        <v>0.4</v>
      </c>
      <c r="E52" s="8">
        <v>1.6</v>
      </c>
      <c r="F52" s="9">
        <v>19</v>
      </c>
      <c r="G52" s="9">
        <v>94</v>
      </c>
      <c r="H52" s="13" t="s">
        <v>48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1"/>
      <c r="B53" s="10" t="s">
        <v>9</v>
      </c>
      <c r="C53" s="6">
        <v>150</v>
      </c>
      <c r="D53" s="6">
        <v>0.3</v>
      </c>
      <c r="E53" s="6">
        <v>0.3</v>
      </c>
      <c r="F53" s="9">
        <v>24</v>
      </c>
      <c r="G53" s="9">
        <v>102</v>
      </c>
      <c r="H53" s="13" t="s">
        <v>48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30"/>
      <c r="B54" s="31" t="s">
        <v>44</v>
      </c>
      <c r="C54" s="32">
        <f>SUM(C50:C53)</f>
        <v>570</v>
      </c>
      <c r="D54" s="34">
        <f>SUM(D50:D53)</f>
        <v>27.5</v>
      </c>
      <c r="E54" s="32">
        <f>SUM(E50:E53)</f>
        <v>26.400000000000002</v>
      </c>
      <c r="F54" s="34">
        <f>SUM(F50:F53)</f>
        <v>93.9</v>
      </c>
      <c r="G54" s="32">
        <f>SUM(G50:G53)</f>
        <v>726</v>
      </c>
      <c r="H54" s="45"/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112" t="s">
        <v>41</v>
      </c>
      <c r="B55" s="20" t="s">
        <v>50</v>
      </c>
      <c r="C55" s="6">
        <v>100</v>
      </c>
      <c r="D55" s="8">
        <v>0.8</v>
      </c>
      <c r="E55" s="8">
        <v>0.1</v>
      </c>
      <c r="F55" s="8">
        <v>3.5</v>
      </c>
      <c r="G55" s="9">
        <v>18</v>
      </c>
      <c r="H55" s="13" t="s">
        <v>99</v>
      </c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113"/>
      <c r="B56" s="14" t="s">
        <v>166</v>
      </c>
      <c r="C56" s="21">
        <v>250</v>
      </c>
      <c r="D56" s="22">
        <v>5.6</v>
      </c>
      <c r="E56" s="22">
        <v>5.6</v>
      </c>
      <c r="F56" s="22">
        <v>15.6</v>
      </c>
      <c r="G56" s="23">
        <v>138</v>
      </c>
      <c r="H56" s="13" t="s">
        <v>100</v>
      </c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113"/>
      <c r="B57" s="14" t="s">
        <v>110</v>
      </c>
      <c r="C57" s="21">
        <v>100</v>
      </c>
      <c r="D57" s="22">
        <v>13.8</v>
      </c>
      <c r="E57" s="22">
        <v>15.5</v>
      </c>
      <c r="F57" s="22">
        <v>8.1</v>
      </c>
      <c r="G57" s="23">
        <v>227</v>
      </c>
      <c r="H57" s="46" t="s">
        <v>101</v>
      </c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13"/>
      <c r="B58" s="14" t="s">
        <v>55</v>
      </c>
      <c r="C58" s="21">
        <v>180</v>
      </c>
      <c r="D58" s="22">
        <v>6.5</v>
      </c>
      <c r="E58" s="22">
        <v>5.8</v>
      </c>
      <c r="F58" s="22">
        <v>39.799999999999997</v>
      </c>
      <c r="G58" s="23">
        <v>233</v>
      </c>
      <c r="H58" s="13" t="s">
        <v>102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3"/>
      <c r="B59" s="14" t="s">
        <v>14</v>
      </c>
      <c r="C59" s="21">
        <v>200</v>
      </c>
      <c r="D59" s="22">
        <v>0.5</v>
      </c>
      <c r="E59" s="22">
        <v>0.1</v>
      </c>
      <c r="F59" s="23">
        <v>32</v>
      </c>
      <c r="G59" s="23">
        <v>133</v>
      </c>
      <c r="H59" s="13" t="s">
        <v>103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3"/>
      <c r="B60" s="10" t="s">
        <v>47</v>
      </c>
      <c r="C60" s="6">
        <v>40</v>
      </c>
      <c r="D60" s="8">
        <v>2.6</v>
      </c>
      <c r="E60" s="8">
        <v>0.6</v>
      </c>
      <c r="F60" s="8">
        <v>13.4</v>
      </c>
      <c r="G60" s="9">
        <v>70</v>
      </c>
      <c r="H60" s="6" t="s">
        <v>48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4"/>
      <c r="B61" s="10" t="s">
        <v>0</v>
      </c>
      <c r="C61" s="6">
        <v>20</v>
      </c>
      <c r="D61" s="8">
        <v>1.5</v>
      </c>
      <c r="E61" s="8">
        <v>0.9</v>
      </c>
      <c r="F61" s="8">
        <v>10.3</v>
      </c>
      <c r="G61" s="9">
        <v>56</v>
      </c>
      <c r="H61" s="13" t="s">
        <v>48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35"/>
      <c r="B62" s="31" t="s">
        <v>45</v>
      </c>
      <c r="C62" s="32">
        <f>SUM(C55:C61)</f>
        <v>890</v>
      </c>
      <c r="D62" s="34">
        <f>SUM(D55:D61)</f>
        <v>31.3</v>
      </c>
      <c r="E62" s="34">
        <f>SUM(E55:E61)</f>
        <v>28.6</v>
      </c>
      <c r="F62" s="33">
        <f>SUM(F55:F61)</f>
        <v>122.7</v>
      </c>
      <c r="G62" s="33">
        <f>SUM(G55:G61)</f>
        <v>875</v>
      </c>
      <c r="H62" s="45"/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109" t="str">
        <f>A45</f>
        <v>полдник</v>
      </c>
      <c r="B63" s="10" t="s">
        <v>177</v>
      </c>
      <c r="C63" s="6">
        <v>200</v>
      </c>
      <c r="D63" s="9">
        <v>6</v>
      </c>
      <c r="E63" s="9">
        <v>3</v>
      </c>
      <c r="F63" s="8">
        <v>19.600000000000001</v>
      </c>
      <c r="G63" s="9">
        <v>128</v>
      </c>
      <c r="H63" s="13" t="s">
        <v>48</v>
      </c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111"/>
      <c r="B64" s="10" t="s">
        <v>7</v>
      </c>
      <c r="C64" s="6">
        <v>100</v>
      </c>
      <c r="D64" s="8">
        <v>6.8</v>
      </c>
      <c r="E64" s="8">
        <v>9.9</v>
      </c>
      <c r="F64" s="8">
        <v>35.700000000000003</v>
      </c>
      <c r="G64" s="9">
        <v>260</v>
      </c>
      <c r="H64" s="46" t="s">
        <v>48</v>
      </c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35"/>
      <c r="B65" s="31" t="s">
        <v>46</v>
      </c>
      <c r="C65" s="32">
        <f>SUM(C63:C64)</f>
        <v>300</v>
      </c>
      <c r="D65" s="38">
        <f>SUM(D63:D64)</f>
        <v>12.8</v>
      </c>
      <c r="E65" s="38">
        <f>SUM(E63:E64)</f>
        <v>12.9</v>
      </c>
      <c r="F65" s="38">
        <f>SUM(F63:F64)</f>
        <v>55.300000000000004</v>
      </c>
      <c r="G65" s="39">
        <f>SUM(G63:G64)</f>
        <v>388</v>
      </c>
      <c r="H65" s="45"/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40"/>
      <c r="B66" s="41" t="s">
        <v>51</v>
      </c>
      <c r="C66" s="40"/>
      <c r="D66" s="38">
        <f>D54+D62+D65</f>
        <v>71.599999999999994</v>
      </c>
      <c r="E66" s="38">
        <f>E54+E62+E65</f>
        <v>67.900000000000006</v>
      </c>
      <c r="F66" s="38">
        <f>F54+F62+F65</f>
        <v>271.90000000000003</v>
      </c>
      <c r="G66" s="39">
        <f>G54+G62+G65</f>
        <v>1989</v>
      </c>
      <c r="H66" s="45"/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29" t="s">
        <v>57</v>
      </c>
      <c r="B67" s="5"/>
      <c r="C67" s="17"/>
      <c r="D67" s="17"/>
      <c r="E67" s="17"/>
      <c r="F67" s="17"/>
      <c r="G67" s="17"/>
      <c r="H67" s="4"/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09" t="s">
        <v>42</v>
      </c>
      <c r="B68" s="7" t="s">
        <v>182</v>
      </c>
      <c r="C68" s="6">
        <v>250</v>
      </c>
      <c r="D68" s="9">
        <v>9</v>
      </c>
      <c r="E68" s="8">
        <v>10.8</v>
      </c>
      <c r="F68" s="8">
        <v>41.5</v>
      </c>
      <c r="G68" s="9">
        <v>301</v>
      </c>
      <c r="H68" s="13" t="s">
        <v>82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0"/>
      <c r="B69" s="10" t="s">
        <v>1</v>
      </c>
      <c r="C69" s="6">
        <v>30</v>
      </c>
      <c r="D69" s="6">
        <v>7.7</v>
      </c>
      <c r="E69" s="6">
        <v>7.5</v>
      </c>
      <c r="F69" s="9">
        <v>0</v>
      </c>
      <c r="G69" s="9">
        <v>97</v>
      </c>
      <c r="H69" s="6" t="s">
        <v>83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0"/>
      <c r="B70" s="10" t="s">
        <v>0</v>
      </c>
      <c r="C70" s="6">
        <v>40</v>
      </c>
      <c r="D70" s="9">
        <v>3</v>
      </c>
      <c r="E70" s="8">
        <v>1.8</v>
      </c>
      <c r="F70" s="8">
        <v>20.6</v>
      </c>
      <c r="G70" s="9">
        <v>112</v>
      </c>
      <c r="H70" s="6" t="s">
        <v>48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0"/>
      <c r="B71" s="10" t="s">
        <v>8</v>
      </c>
      <c r="C71" s="6">
        <v>205</v>
      </c>
      <c r="D71" s="8">
        <v>0.1</v>
      </c>
      <c r="E71" s="9">
        <v>0</v>
      </c>
      <c r="F71" s="9">
        <v>10</v>
      </c>
      <c r="G71" s="9">
        <v>40</v>
      </c>
      <c r="H71" s="13" t="s">
        <v>98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0"/>
      <c r="B72" s="10" t="s">
        <v>9</v>
      </c>
      <c r="C72" s="6">
        <v>100</v>
      </c>
      <c r="D72" s="8">
        <v>0.2</v>
      </c>
      <c r="E72" s="8">
        <v>0.2</v>
      </c>
      <c r="F72" s="9">
        <v>16</v>
      </c>
      <c r="G72" s="9">
        <v>68</v>
      </c>
      <c r="H72" s="6" t="s">
        <v>48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30"/>
      <c r="B73" s="31" t="s">
        <v>44</v>
      </c>
      <c r="C73" s="32">
        <f>SUM(C68:C72)</f>
        <v>625</v>
      </c>
      <c r="D73" s="34">
        <f>SUM(D68:D72)</f>
        <v>20</v>
      </c>
      <c r="E73" s="32">
        <f>SUM(E68:E72)</f>
        <v>20.3</v>
      </c>
      <c r="F73" s="34">
        <f>SUM(F68:F72)</f>
        <v>88.1</v>
      </c>
      <c r="G73" s="32">
        <f>SUM(G68:G72)</f>
        <v>618</v>
      </c>
      <c r="H73" s="45"/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2" t="s">
        <v>41</v>
      </c>
      <c r="B74" s="10" t="s">
        <v>183</v>
      </c>
      <c r="C74" s="6">
        <v>100</v>
      </c>
      <c r="D74" s="8">
        <v>2.5</v>
      </c>
      <c r="E74" s="8">
        <v>7.5</v>
      </c>
      <c r="F74" s="8">
        <v>12.5</v>
      </c>
      <c r="G74" s="9">
        <v>129</v>
      </c>
      <c r="H74" s="46" t="s">
        <v>191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0" t="s">
        <v>60</v>
      </c>
      <c r="C75" s="6">
        <v>250</v>
      </c>
      <c r="D75" s="8">
        <v>5.9</v>
      </c>
      <c r="E75" s="8">
        <v>6.5</v>
      </c>
      <c r="F75" s="8">
        <v>24.4</v>
      </c>
      <c r="G75" s="9">
        <v>184</v>
      </c>
      <c r="H75" s="13" t="s">
        <v>105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3"/>
      <c r="B76" s="10" t="s">
        <v>108</v>
      </c>
      <c r="C76" s="15">
        <v>100</v>
      </c>
      <c r="D76" s="8">
        <v>14.2</v>
      </c>
      <c r="E76" s="8">
        <v>8.1999999999999993</v>
      </c>
      <c r="F76" s="8">
        <v>6.9</v>
      </c>
      <c r="G76" s="9">
        <v>160</v>
      </c>
      <c r="H76" s="46" t="s">
        <v>107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3"/>
      <c r="B77" s="10" t="s">
        <v>16</v>
      </c>
      <c r="C77" s="6">
        <v>180</v>
      </c>
      <c r="D77" s="8">
        <v>3.7</v>
      </c>
      <c r="E77" s="8">
        <v>6.5</v>
      </c>
      <c r="F77" s="8">
        <v>24.4</v>
      </c>
      <c r="G77" s="9">
        <v>175</v>
      </c>
      <c r="H77" s="13" t="s">
        <v>111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3"/>
      <c r="B78" s="10" t="s">
        <v>17</v>
      </c>
      <c r="C78" s="6">
        <v>200</v>
      </c>
      <c r="D78" s="8">
        <v>0.2</v>
      </c>
      <c r="E78" s="8">
        <v>0.1</v>
      </c>
      <c r="F78" s="9">
        <v>32</v>
      </c>
      <c r="G78" s="9">
        <v>132</v>
      </c>
      <c r="H78" s="13" t="s">
        <v>112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3"/>
      <c r="B79" s="10" t="s">
        <v>47</v>
      </c>
      <c r="C79" s="6">
        <v>40</v>
      </c>
      <c r="D79" s="8">
        <v>2.6</v>
      </c>
      <c r="E79" s="8">
        <v>0.6</v>
      </c>
      <c r="F79" s="8">
        <v>13.4</v>
      </c>
      <c r="G79" s="9">
        <v>70</v>
      </c>
      <c r="H79" s="6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4"/>
      <c r="B80" s="10" t="s">
        <v>0</v>
      </c>
      <c r="C80" s="6">
        <v>20</v>
      </c>
      <c r="D80" s="8">
        <v>1.5</v>
      </c>
      <c r="E80" s="8">
        <v>0.9</v>
      </c>
      <c r="F80" s="8">
        <v>10.3</v>
      </c>
      <c r="G80" s="9">
        <v>56</v>
      </c>
      <c r="H80" s="13" t="s">
        <v>48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35"/>
      <c r="B81" s="31" t="s">
        <v>45</v>
      </c>
      <c r="C81" s="32">
        <f>SUM(C74:C80)</f>
        <v>890</v>
      </c>
      <c r="D81" s="32">
        <f>SUM(D74:D80)</f>
        <v>30.6</v>
      </c>
      <c r="E81" s="34">
        <f>SUM(E74:E80)</f>
        <v>30.3</v>
      </c>
      <c r="F81" s="32">
        <f>SUM(F74:F80)</f>
        <v>123.89999999999999</v>
      </c>
      <c r="G81" s="32">
        <f>SUM(G74:G80)</f>
        <v>906</v>
      </c>
      <c r="H81" s="45"/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9" t="str">
        <f>A63</f>
        <v>полдник</v>
      </c>
      <c r="B82" s="10" t="s">
        <v>6</v>
      </c>
      <c r="C82" s="6">
        <v>200</v>
      </c>
      <c r="D82" s="9">
        <v>0</v>
      </c>
      <c r="E82" s="9">
        <v>0</v>
      </c>
      <c r="F82" s="9">
        <v>23</v>
      </c>
      <c r="G82" s="9">
        <v>92</v>
      </c>
      <c r="H82" s="6" t="s">
        <v>48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11"/>
      <c r="B83" s="10" t="s">
        <v>7</v>
      </c>
      <c r="C83" s="6">
        <v>100</v>
      </c>
      <c r="D83" s="22">
        <v>12.8</v>
      </c>
      <c r="E83" s="23">
        <v>13</v>
      </c>
      <c r="F83" s="22">
        <v>32.4</v>
      </c>
      <c r="G83" s="23">
        <v>302</v>
      </c>
      <c r="H83" s="46" t="s">
        <v>48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35"/>
      <c r="B84" s="31" t="s">
        <v>46</v>
      </c>
      <c r="C84" s="32">
        <f>SUM(C82:C83)</f>
        <v>300</v>
      </c>
      <c r="D84" s="38">
        <f>SUM(D82:D83)</f>
        <v>12.8</v>
      </c>
      <c r="E84" s="39">
        <f>SUM(E82:E83)</f>
        <v>13</v>
      </c>
      <c r="F84" s="38">
        <f>SUM(F82:F83)</f>
        <v>55.4</v>
      </c>
      <c r="G84" s="39">
        <f>SUM(G82:G83)</f>
        <v>394</v>
      </c>
      <c r="H84" s="45"/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40"/>
      <c r="B85" s="41" t="s">
        <v>51</v>
      </c>
      <c r="C85" s="32"/>
      <c r="D85" s="38">
        <f>D73+D81+D84</f>
        <v>63.400000000000006</v>
      </c>
      <c r="E85" s="38">
        <f>E73+E81+E84</f>
        <v>63.6</v>
      </c>
      <c r="F85" s="38">
        <f>F73+F81+F84</f>
        <v>267.39999999999998</v>
      </c>
      <c r="G85" s="39">
        <f>G73+G81+G84</f>
        <v>1918</v>
      </c>
      <c r="H85" s="45"/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29" t="s">
        <v>61</v>
      </c>
      <c r="B86" s="5"/>
      <c r="C86" s="17"/>
      <c r="D86" s="17"/>
      <c r="E86" s="17"/>
      <c r="F86" s="17"/>
      <c r="G86" s="17"/>
      <c r="H86" s="4"/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109" t="s">
        <v>42</v>
      </c>
      <c r="B87" s="7" t="s">
        <v>189</v>
      </c>
      <c r="C87" s="6">
        <v>250</v>
      </c>
      <c r="D87" s="8">
        <v>7.4</v>
      </c>
      <c r="E87" s="8">
        <v>9.8000000000000007</v>
      </c>
      <c r="F87" s="8">
        <v>44.4</v>
      </c>
      <c r="G87" s="9">
        <v>308</v>
      </c>
      <c r="H87" s="13" t="s">
        <v>82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110"/>
      <c r="B88" s="10" t="s">
        <v>21</v>
      </c>
      <c r="C88" s="6">
        <v>40</v>
      </c>
      <c r="D88" s="8">
        <v>4.8</v>
      </c>
      <c r="E88" s="9">
        <v>4</v>
      </c>
      <c r="F88" s="8">
        <v>0.3</v>
      </c>
      <c r="G88" s="9">
        <v>57</v>
      </c>
      <c r="H88" s="6" t="s">
        <v>92</v>
      </c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110"/>
      <c r="B89" s="10" t="s">
        <v>20</v>
      </c>
      <c r="C89" s="6">
        <v>30</v>
      </c>
      <c r="D89" s="8">
        <v>3.3</v>
      </c>
      <c r="E89" s="8">
        <v>7.2</v>
      </c>
      <c r="F89" s="8">
        <v>10.8</v>
      </c>
      <c r="G89" s="9">
        <v>122</v>
      </c>
      <c r="H89" s="6" t="s">
        <v>91</v>
      </c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110"/>
      <c r="B90" s="10" t="s">
        <v>2</v>
      </c>
      <c r="C90" s="6">
        <v>200</v>
      </c>
      <c r="D90" s="8">
        <v>3.6</v>
      </c>
      <c r="E90" s="8">
        <v>3.3</v>
      </c>
      <c r="F90" s="23">
        <v>15</v>
      </c>
      <c r="G90" s="9">
        <v>106</v>
      </c>
      <c r="H90" s="11" t="s">
        <v>84</v>
      </c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10"/>
      <c r="B91" s="10" t="s">
        <v>0</v>
      </c>
      <c r="C91" s="6">
        <v>20</v>
      </c>
      <c r="D91" s="8">
        <v>1.5</v>
      </c>
      <c r="E91" s="8">
        <v>0.9</v>
      </c>
      <c r="F91" s="8">
        <v>10.3</v>
      </c>
      <c r="G91" s="9">
        <v>56</v>
      </c>
      <c r="H91" s="6" t="s">
        <v>48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0"/>
      <c r="B92" s="10" t="s">
        <v>9</v>
      </c>
      <c r="C92" s="6">
        <v>100</v>
      </c>
      <c r="D92" s="8">
        <v>0.2</v>
      </c>
      <c r="E92" s="8">
        <v>0.2</v>
      </c>
      <c r="F92" s="9">
        <v>16</v>
      </c>
      <c r="G92" s="9">
        <v>68</v>
      </c>
      <c r="H92" s="6" t="s">
        <v>48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30"/>
      <c r="B93" s="31" t="s">
        <v>44</v>
      </c>
      <c r="C93" s="32">
        <f>SUM(C87:C92)</f>
        <v>640</v>
      </c>
      <c r="D93" s="34">
        <f>SUM(D87:D92)</f>
        <v>20.8</v>
      </c>
      <c r="E93" s="34">
        <f>SUM(E87:E92)</f>
        <v>25.4</v>
      </c>
      <c r="F93" s="34">
        <f>SUM(F87:F92)</f>
        <v>96.8</v>
      </c>
      <c r="G93" s="33">
        <f>SUM(G87:G92)</f>
        <v>717</v>
      </c>
      <c r="H93" s="45"/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06" t="s">
        <v>41</v>
      </c>
      <c r="B94" s="10" t="s">
        <v>53</v>
      </c>
      <c r="C94" s="6">
        <v>100</v>
      </c>
      <c r="D94" s="8">
        <v>2.8</v>
      </c>
      <c r="E94" s="8">
        <v>0.3</v>
      </c>
      <c r="F94" s="9">
        <v>10</v>
      </c>
      <c r="G94" s="9">
        <v>53</v>
      </c>
      <c r="H94" s="13" t="s">
        <v>85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07"/>
      <c r="B95" s="14" t="s">
        <v>184</v>
      </c>
      <c r="C95" s="21">
        <v>250</v>
      </c>
      <c r="D95" s="22">
        <v>9.5</v>
      </c>
      <c r="E95" s="22">
        <v>7.9</v>
      </c>
      <c r="F95" s="22">
        <v>22.5</v>
      </c>
      <c r="G95" s="23">
        <v>209</v>
      </c>
      <c r="H95" s="13" t="s">
        <v>114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07"/>
      <c r="B96" s="10" t="s">
        <v>142</v>
      </c>
      <c r="C96" s="6">
        <v>250</v>
      </c>
      <c r="D96" s="8">
        <v>14.9</v>
      </c>
      <c r="E96" s="8">
        <v>17.3</v>
      </c>
      <c r="F96" s="8">
        <v>46.8</v>
      </c>
      <c r="G96" s="9">
        <v>410</v>
      </c>
      <c r="H96" s="13" t="s">
        <v>115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07"/>
      <c r="B97" s="10" t="s">
        <v>5</v>
      </c>
      <c r="C97" s="6">
        <v>200</v>
      </c>
      <c r="D97" s="22">
        <v>0.2</v>
      </c>
      <c r="E97" s="22">
        <v>0.1</v>
      </c>
      <c r="F97" s="23">
        <v>28</v>
      </c>
      <c r="G97" s="23">
        <v>117</v>
      </c>
      <c r="H97" s="13" t="s">
        <v>89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07"/>
      <c r="B98" s="10" t="s">
        <v>47</v>
      </c>
      <c r="C98" s="6">
        <v>40</v>
      </c>
      <c r="D98" s="8">
        <v>2.6</v>
      </c>
      <c r="E98" s="8">
        <v>0.6</v>
      </c>
      <c r="F98" s="8">
        <v>13.4</v>
      </c>
      <c r="G98" s="9">
        <v>70</v>
      </c>
      <c r="H98" s="6" t="s">
        <v>48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08"/>
      <c r="B99" s="10" t="s">
        <v>0</v>
      </c>
      <c r="C99" s="6">
        <v>20</v>
      </c>
      <c r="D99" s="8">
        <v>1.5</v>
      </c>
      <c r="E99" s="8">
        <v>0.9</v>
      </c>
      <c r="F99" s="8">
        <v>10.3</v>
      </c>
      <c r="G99" s="9">
        <v>56</v>
      </c>
      <c r="H99" s="13" t="s">
        <v>48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50"/>
      <c r="B100" s="31" t="s">
        <v>45</v>
      </c>
      <c r="C100" s="32">
        <f>SUM(C94:C99)</f>
        <v>860</v>
      </c>
      <c r="D100" s="34">
        <f>SUM(D94:D99)</f>
        <v>31.500000000000004</v>
      </c>
      <c r="E100" s="34">
        <f>SUM(E94:E99)</f>
        <v>27.1</v>
      </c>
      <c r="F100" s="32">
        <f>SUM(F94:F99)</f>
        <v>131</v>
      </c>
      <c r="G100" s="33">
        <f>SUM(G94:G99)</f>
        <v>915</v>
      </c>
      <c r="H100" s="45"/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09" t="str">
        <f t="shared" ref="A101:G101" si="0">A82</f>
        <v>полдник</v>
      </c>
      <c r="B101" s="10" t="str">
        <f t="shared" si="0"/>
        <v>Сок в индивидуальной упаковке</v>
      </c>
      <c r="C101" s="6">
        <f t="shared" si="0"/>
        <v>200</v>
      </c>
      <c r="D101" s="9">
        <f t="shared" si="0"/>
        <v>0</v>
      </c>
      <c r="E101" s="9">
        <f t="shared" si="0"/>
        <v>0</v>
      </c>
      <c r="F101" s="9">
        <f t="shared" si="0"/>
        <v>23</v>
      </c>
      <c r="G101" s="9">
        <f t="shared" si="0"/>
        <v>92</v>
      </c>
      <c r="H101" s="13" t="s">
        <v>48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1"/>
      <c r="B102" s="10" t="str">
        <f t="shared" ref="B102:G102" si="1">B83</f>
        <v xml:space="preserve">Выпечное изделие </v>
      </c>
      <c r="C102" s="6">
        <f t="shared" si="1"/>
        <v>100</v>
      </c>
      <c r="D102" s="8">
        <f t="shared" si="1"/>
        <v>12.8</v>
      </c>
      <c r="E102" s="9">
        <f t="shared" si="1"/>
        <v>13</v>
      </c>
      <c r="F102" s="8">
        <f t="shared" si="1"/>
        <v>32.4</v>
      </c>
      <c r="G102" s="9">
        <f t="shared" si="1"/>
        <v>302</v>
      </c>
      <c r="H102" s="46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35"/>
      <c r="B103" s="31" t="s">
        <v>46</v>
      </c>
      <c r="C103" s="32">
        <f>SUM(C101:C102)</f>
        <v>300</v>
      </c>
      <c r="D103" s="32">
        <f>SUM(D101:D102)</f>
        <v>12.8</v>
      </c>
      <c r="E103" s="32">
        <f>SUM(E101:E102)</f>
        <v>13</v>
      </c>
      <c r="F103" s="32">
        <f>SUM(F101:F102)</f>
        <v>55.4</v>
      </c>
      <c r="G103" s="32">
        <f>SUM(G101:G102)</f>
        <v>394</v>
      </c>
      <c r="H103" s="45"/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40"/>
      <c r="B104" s="41" t="s">
        <v>51</v>
      </c>
      <c r="C104" s="51"/>
      <c r="D104" s="38">
        <f>D93+D100+D103</f>
        <v>65.100000000000009</v>
      </c>
      <c r="E104" s="38">
        <f>E93+E100+E103</f>
        <v>65.5</v>
      </c>
      <c r="F104" s="38">
        <f>F93+F100+F103</f>
        <v>283.2</v>
      </c>
      <c r="G104" s="39">
        <f>G93+G100+G103</f>
        <v>2026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29" t="s">
        <v>63</v>
      </c>
      <c r="B105" s="5"/>
      <c r="C105" s="4"/>
      <c r="D105" s="4"/>
      <c r="E105" s="4"/>
      <c r="F105" s="4"/>
      <c r="G105" s="4"/>
      <c r="H105" s="4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7" t="s">
        <v>42</v>
      </c>
      <c r="B106" s="7" t="str">
        <f>'7-11 3-х раз'!B106</f>
        <v>Макаронные изделия отварные с сыром</v>
      </c>
      <c r="C106" s="6">
        <f>'7-11 3-х раз'!C106</f>
        <v>200</v>
      </c>
      <c r="D106" s="8">
        <f>'7-11 3-х раз'!D106</f>
        <v>11.5</v>
      </c>
      <c r="E106" s="8">
        <f>'7-11 3-х раз'!E106</f>
        <v>10.5</v>
      </c>
      <c r="F106" s="9">
        <f>'7-11 3-х раз'!F106</f>
        <v>32.799999999999997</v>
      </c>
      <c r="G106" s="9">
        <f>'7-11 3-х раз'!G106</f>
        <v>277</v>
      </c>
      <c r="H106" s="13" t="str">
        <f>'7-11 3-х раз'!H106</f>
        <v>54-3г**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8"/>
      <c r="B107" s="10" t="s">
        <v>0</v>
      </c>
      <c r="C107" s="6">
        <v>40</v>
      </c>
      <c r="D107" s="9">
        <v>3</v>
      </c>
      <c r="E107" s="8">
        <v>1.8</v>
      </c>
      <c r="F107" s="8">
        <v>20.6</v>
      </c>
      <c r="G107" s="9">
        <v>112</v>
      </c>
      <c r="H107" s="6" t="s">
        <v>48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18"/>
      <c r="B108" s="4" t="s">
        <v>64</v>
      </c>
      <c r="C108" s="6">
        <v>115</v>
      </c>
      <c r="D108" s="6">
        <v>3.5</v>
      </c>
      <c r="E108" s="6">
        <v>3.7</v>
      </c>
      <c r="F108" s="8">
        <v>10.8</v>
      </c>
      <c r="G108" s="9">
        <v>83</v>
      </c>
      <c r="H108" s="13" t="s">
        <v>48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18"/>
      <c r="B109" s="10" t="s">
        <v>181</v>
      </c>
      <c r="C109" s="6">
        <v>200</v>
      </c>
      <c r="D109" s="8">
        <v>0.1</v>
      </c>
      <c r="E109" s="9">
        <v>0</v>
      </c>
      <c r="F109" s="9">
        <v>10</v>
      </c>
      <c r="G109" s="9">
        <v>40</v>
      </c>
      <c r="H109" s="13" t="s">
        <v>113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19"/>
      <c r="B110" s="10" t="s">
        <v>9</v>
      </c>
      <c r="C110" s="6">
        <v>100</v>
      </c>
      <c r="D110" s="6">
        <v>0.2</v>
      </c>
      <c r="E110" s="6">
        <v>0.2</v>
      </c>
      <c r="F110" s="9">
        <v>16</v>
      </c>
      <c r="G110" s="9">
        <v>68</v>
      </c>
      <c r="H110" s="13" t="s">
        <v>48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30"/>
      <c r="B111" s="31" t="s">
        <v>44</v>
      </c>
      <c r="C111" s="32">
        <f>SUM(C106:C110)</f>
        <v>655</v>
      </c>
      <c r="D111" s="34">
        <f>SUM(D106:D110)</f>
        <v>18.3</v>
      </c>
      <c r="E111" s="32">
        <f>SUM(E106:E110)</f>
        <v>16.2</v>
      </c>
      <c r="F111" s="32">
        <f>SUM(F106:F110)</f>
        <v>90.2</v>
      </c>
      <c r="G111" s="32">
        <f>SUM(G106:G110)</f>
        <v>580</v>
      </c>
      <c r="H111" s="45"/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2" t="s">
        <v>41</v>
      </c>
      <c r="B112" s="10" t="s">
        <v>80</v>
      </c>
      <c r="C112" s="6">
        <v>100</v>
      </c>
      <c r="D112" s="8">
        <v>0.9</v>
      </c>
      <c r="E112" s="8">
        <v>5.0999999999999996</v>
      </c>
      <c r="F112" s="8">
        <v>6.1</v>
      </c>
      <c r="G112" s="9">
        <v>74</v>
      </c>
      <c r="H112" s="83" t="s">
        <v>186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3"/>
      <c r="B113" s="14" t="s">
        <v>203</v>
      </c>
      <c r="C113" s="21">
        <v>250</v>
      </c>
      <c r="D113" s="22">
        <v>8.4</v>
      </c>
      <c r="E113" s="22">
        <v>5.8</v>
      </c>
      <c r="F113" s="22">
        <v>20.399999999999999</v>
      </c>
      <c r="G113" s="23">
        <v>166</v>
      </c>
      <c r="H113" s="13" t="s">
        <v>118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3"/>
      <c r="B114" s="14" t="s">
        <v>66</v>
      </c>
      <c r="C114" s="15">
        <v>100</v>
      </c>
      <c r="D114" s="9">
        <v>14.5</v>
      </c>
      <c r="E114" s="8">
        <v>13.1</v>
      </c>
      <c r="F114" s="8">
        <v>12.5</v>
      </c>
      <c r="G114" s="9">
        <v>227</v>
      </c>
      <c r="H114" s="46" t="s">
        <v>132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3"/>
      <c r="B115" s="10" t="s">
        <v>4</v>
      </c>
      <c r="C115" s="6">
        <v>180</v>
      </c>
      <c r="D115" s="22">
        <v>4.2</v>
      </c>
      <c r="E115" s="22">
        <v>10.199999999999999</v>
      </c>
      <c r="F115" s="22">
        <v>22.3</v>
      </c>
      <c r="G115" s="23">
        <v>200</v>
      </c>
      <c r="H115" s="13" t="s">
        <v>88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113"/>
      <c r="B116" s="10" t="s">
        <v>65</v>
      </c>
      <c r="C116" s="6">
        <v>200</v>
      </c>
      <c r="D116" s="8">
        <v>0.5</v>
      </c>
      <c r="E116" s="8">
        <v>0.1</v>
      </c>
      <c r="F116" s="9">
        <v>32</v>
      </c>
      <c r="G116" s="9">
        <v>133</v>
      </c>
      <c r="H116" s="13" t="s">
        <v>96</v>
      </c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3"/>
      <c r="B117" s="10" t="s">
        <v>47</v>
      </c>
      <c r="C117" s="6">
        <v>40</v>
      </c>
      <c r="D117" s="8">
        <v>2.6</v>
      </c>
      <c r="E117" s="8">
        <v>0.6</v>
      </c>
      <c r="F117" s="8">
        <v>13.4</v>
      </c>
      <c r="G117" s="9">
        <v>70</v>
      </c>
      <c r="H117" s="6" t="s">
        <v>48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4"/>
      <c r="B118" s="10" t="s">
        <v>0</v>
      </c>
      <c r="C118" s="6">
        <v>20</v>
      </c>
      <c r="D118" s="8">
        <v>1.5</v>
      </c>
      <c r="E118" s="8">
        <v>0.9</v>
      </c>
      <c r="F118" s="8">
        <v>10.3</v>
      </c>
      <c r="G118" s="9">
        <v>56</v>
      </c>
      <c r="H118" s="13" t="s">
        <v>48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35"/>
      <c r="B119" s="31" t="s">
        <v>45</v>
      </c>
      <c r="C119" s="32">
        <f>SUM(C112:C118)</f>
        <v>890</v>
      </c>
      <c r="D119" s="32">
        <f>SUM(D112:D118)</f>
        <v>32.6</v>
      </c>
      <c r="E119" s="34">
        <f>SUM(E112:E118)</f>
        <v>35.800000000000004</v>
      </c>
      <c r="F119" s="32">
        <f>SUM(F112:F118)</f>
        <v>117</v>
      </c>
      <c r="G119" s="32">
        <f>SUM(G112:G118)</f>
        <v>926</v>
      </c>
      <c r="H119" s="45"/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09" t="str">
        <f>A101</f>
        <v>полдник</v>
      </c>
      <c r="B120" s="10" t="s">
        <v>177</v>
      </c>
      <c r="C120" s="6">
        <f>C101</f>
        <v>200</v>
      </c>
      <c r="D120" s="9">
        <v>6</v>
      </c>
      <c r="E120" s="9">
        <v>3</v>
      </c>
      <c r="F120" s="8">
        <v>19.600000000000001</v>
      </c>
      <c r="G120" s="9">
        <v>128</v>
      </c>
      <c r="H120" s="13" t="s">
        <v>48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1"/>
      <c r="B121" s="10" t="str">
        <f>B102</f>
        <v xml:space="preserve">Выпечное изделие </v>
      </c>
      <c r="C121" s="6">
        <v>100</v>
      </c>
      <c r="D121" s="8">
        <v>6.8</v>
      </c>
      <c r="E121" s="8">
        <v>9.9</v>
      </c>
      <c r="F121" s="8">
        <v>35.700000000000003</v>
      </c>
      <c r="G121" s="9">
        <v>260</v>
      </c>
      <c r="H121" s="46" t="s">
        <v>48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35"/>
      <c r="B122" s="31" t="s">
        <v>46</v>
      </c>
      <c r="C122" s="32">
        <f>SUM(C120:C121)</f>
        <v>300</v>
      </c>
      <c r="D122" s="34">
        <f>SUM(D120:D121)</f>
        <v>12.8</v>
      </c>
      <c r="E122" s="34">
        <f>SUM(E120:E121)</f>
        <v>12.9</v>
      </c>
      <c r="F122" s="34">
        <f>SUM(F120:F121)</f>
        <v>55.300000000000004</v>
      </c>
      <c r="G122" s="32">
        <f>SUM(G120:G121)</f>
        <v>388</v>
      </c>
      <c r="H122" s="45"/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40"/>
      <c r="B123" s="41" t="s">
        <v>51</v>
      </c>
      <c r="C123" s="40"/>
      <c r="D123" s="38">
        <f>D111+D119+D122</f>
        <v>63.7</v>
      </c>
      <c r="E123" s="38">
        <f>E111+E119+E122</f>
        <v>64.900000000000006</v>
      </c>
      <c r="F123" s="39">
        <f>F111+F119+F122</f>
        <v>262.5</v>
      </c>
      <c r="G123" s="39">
        <f>G111+G119+G122</f>
        <v>1894</v>
      </c>
      <c r="H123" s="45"/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29" t="s">
        <v>69</v>
      </c>
      <c r="B124" s="5"/>
      <c r="C124" s="17"/>
      <c r="D124" s="17"/>
      <c r="E124" s="17"/>
      <c r="F124" s="17"/>
      <c r="G124" s="17"/>
      <c r="H124" s="4"/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17" t="s">
        <v>42</v>
      </c>
      <c r="B125" s="10" t="s">
        <v>187</v>
      </c>
      <c r="C125" s="6">
        <v>250</v>
      </c>
      <c r="D125" s="8">
        <v>7.9</v>
      </c>
      <c r="E125" s="8">
        <v>10.3</v>
      </c>
      <c r="F125" s="8">
        <v>39.9</v>
      </c>
      <c r="G125" s="9">
        <v>288</v>
      </c>
      <c r="H125" s="13" t="s">
        <v>82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8"/>
      <c r="B126" s="10" t="s">
        <v>1</v>
      </c>
      <c r="C126" s="6">
        <v>20</v>
      </c>
      <c r="D126" s="6">
        <v>4.7</v>
      </c>
      <c r="E126" s="6">
        <v>5.9</v>
      </c>
      <c r="F126" s="9">
        <v>0</v>
      </c>
      <c r="G126" s="9">
        <v>72</v>
      </c>
      <c r="H126" s="6" t="s">
        <v>83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8"/>
      <c r="B127" s="10" t="s">
        <v>0</v>
      </c>
      <c r="C127" s="6">
        <v>40</v>
      </c>
      <c r="D127" s="9">
        <v>3</v>
      </c>
      <c r="E127" s="8">
        <v>1.8</v>
      </c>
      <c r="F127" s="8">
        <v>20.6</v>
      </c>
      <c r="G127" s="9">
        <v>112</v>
      </c>
      <c r="H127" s="6" t="s">
        <v>48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18"/>
      <c r="B128" s="10" t="s">
        <v>12</v>
      </c>
      <c r="C128" s="6">
        <v>200</v>
      </c>
      <c r="D128" s="8">
        <v>2.9</v>
      </c>
      <c r="E128" s="8">
        <v>2.8</v>
      </c>
      <c r="F128" s="22">
        <v>14.9</v>
      </c>
      <c r="G128" s="9">
        <v>98</v>
      </c>
      <c r="H128" s="11" t="s">
        <v>104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19"/>
      <c r="B129" s="10" t="s">
        <v>9</v>
      </c>
      <c r="C129" s="6">
        <v>100</v>
      </c>
      <c r="D129" s="8">
        <v>0.2</v>
      </c>
      <c r="E129" s="8">
        <v>0.2</v>
      </c>
      <c r="F129" s="9">
        <v>16</v>
      </c>
      <c r="G129" s="9">
        <v>68</v>
      </c>
      <c r="H129" s="6" t="s">
        <v>48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30"/>
      <c r="B130" s="31" t="s">
        <v>44</v>
      </c>
      <c r="C130" s="32">
        <f>SUM(C125:C129)</f>
        <v>610</v>
      </c>
      <c r="D130" s="32">
        <f>SUM(D125:D129)</f>
        <v>18.7</v>
      </c>
      <c r="E130" s="33">
        <f>SUM(E125:E129)</f>
        <v>21.000000000000004</v>
      </c>
      <c r="F130" s="32">
        <f>SUM(F125:F129)</f>
        <v>91.4</v>
      </c>
      <c r="G130" s="33">
        <f>SUM(G125:G129)</f>
        <v>638</v>
      </c>
      <c r="H130" s="45"/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2" t="s">
        <v>41</v>
      </c>
      <c r="B131" s="52" t="s">
        <v>188</v>
      </c>
      <c r="C131" s="6">
        <v>100</v>
      </c>
      <c r="D131" s="9">
        <v>1</v>
      </c>
      <c r="E131" s="8">
        <v>5.5</v>
      </c>
      <c r="F131" s="8">
        <v>8.3000000000000007</v>
      </c>
      <c r="G131" s="9">
        <v>88</v>
      </c>
      <c r="H131" s="83" t="s">
        <v>162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3"/>
      <c r="B132" s="4" t="s">
        <v>70</v>
      </c>
      <c r="C132" s="6">
        <v>250</v>
      </c>
      <c r="D132" s="8">
        <v>4.4000000000000004</v>
      </c>
      <c r="E132" s="8">
        <v>6.4</v>
      </c>
      <c r="F132" s="8">
        <v>15.6</v>
      </c>
      <c r="G132" s="9">
        <v>140</v>
      </c>
      <c r="H132" s="13" t="s">
        <v>119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3"/>
      <c r="B133" s="14" t="s">
        <v>143</v>
      </c>
      <c r="C133" s="15">
        <v>100</v>
      </c>
      <c r="D133" s="8">
        <v>13.2</v>
      </c>
      <c r="E133" s="8">
        <v>12.4</v>
      </c>
      <c r="F133" s="9">
        <v>2.9</v>
      </c>
      <c r="G133" s="9">
        <v>180</v>
      </c>
      <c r="H133" s="13" t="s">
        <v>120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3"/>
      <c r="B134" s="14" t="s">
        <v>13</v>
      </c>
      <c r="C134" s="21">
        <v>180</v>
      </c>
      <c r="D134" s="22">
        <v>10.1</v>
      </c>
      <c r="E134" s="22">
        <v>6.6</v>
      </c>
      <c r="F134" s="22">
        <v>44.2</v>
      </c>
      <c r="G134" s="23">
        <v>281</v>
      </c>
      <c r="H134" s="13" t="s">
        <v>90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3"/>
      <c r="B135" s="14" t="s">
        <v>14</v>
      </c>
      <c r="C135" s="21">
        <v>200</v>
      </c>
      <c r="D135" s="22">
        <v>0.5</v>
      </c>
      <c r="E135" s="22">
        <v>0.1</v>
      </c>
      <c r="F135" s="23">
        <v>32</v>
      </c>
      <c r="G135" s="23">
        <v>133</v>
      </c>
      <c r="H135" s="13" t="s">
        <v>103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13"/>
      <c r="B136" s="10" t="s">
        <v>47</v>
      </c>
      <c r="C136" s="6">
        <v>40</v>
      </c>
      <c r="D136" s="8">
        <v>2.6</v>
      </c>
      <c r="E136" s="8">
        <v>0.6</v>
      </c>
      <c r="F136" s="8">
        <v>13.4</v>
      </c>
      <c r="G136" s="9">
        <v>70</v>
      </c>
      <c r="H136" s="6" t="s">
        <v>48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14"/>
      <c r="B137" s="10" t="s">
        <v>0</v>
      </c>
      <c r="C137" s="6">
        <v>20</v>
      </c>
      <c r="D137" s="8">
        <v>1.5</v>
      </c>
      <c r="E137" s="8">
        <v>0.9</v>
      </c>
      <c r="F137" s="8">
        <v>10.3</v>
      </c>
      <c r="G137" s="9">
        <v>56</v>
      </c>
      <c r="H137" s="13" t="s">
        <v>48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35"/>
      <c r="B138" s="31" t="s">
        <v>45</v>
      </c>
      <c r="C138" s="32">
        <f>SUM(C131:C137)</f>
        <v>890</v>
      </c>
      <c r="D138" s="34">
        <f>SUM(D131:D137)</f>
        <v>33.300000000000004</v>
      </c>
      <c r="E138" s="32">
        <f>SUM(E131:E137)</f>
        <v>32.5</v>
      </c>
      <c r="F138" s="33">
        <f>SUM(F131:F137)</f>
        <v>126.7</v>
      </c>
      <c r="G138" s="32">
        <f>SUM(G131:G137)</f>
        <v>948</v>
      </c>
      <c r="H138" s="45"/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9" t="str">
        <f>A120</f>
        <v>полдник</v>
      </c>
      <c r="B139" s="10" t="str">
        <f t="shared" ref="B139:H140" si="2">B101</f>
        <v>Сок в индивидуальной упаковке</v>
      </c>
      <c r="C139" s="44">
        <f t="shared" si="2"/>
        <v>200</v>
      </c>
      <c r="D139" s="9">
        <f t="shared" si="2"/>
        <v>0</v>
      </c>
      <c r="E139" s="9">
        <f t="shared" si="2"/>
        <v>0</v>
      </c>
      <c r="F139" s="9">
        <f t="shared" si="2"/>
        <v>23</v>
      </c>
      <c r="G139" s="9">
        <f t="shared" si="2"/>
        <v>92</v>
      </c>
      <c r="H139" s="90" t="str">
        <f t="shared" si="2"/>
        <v>тк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1"/>
      <c r="B140" s="10" t="str">
        <f t="shared" si="2"/>
        <v xml:space="preserve">Выпечное изделие </v>
      </c>
      <c r="C140" s="44">
        <f t="shared" si="2"/>
        <v>100</v>
      </c>
      <c r="D140" s="8">
        <f t="shared" si="2"/>
        <v>12.8</v>
      </c>
      <c r="E140" s="9">
        <f t="shared" si="2"/>
        <v>13</v>
      </c>
      <c r="F140" s="8">
        <f t="shared" si="2"/>
        <v>32.4</v>
      </c>
      <c r="G140" s="9">
        <f t="shared" si="2"/>
        <v>302</v>
      </c>
      <c r="H140" s="91" t="str">
        <f t="shared" si="2"/>
        <v>тк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35"/>
      <c r="B141" s="31" t="s">
        <v>46</v>
      </c>
      <c r="C141" s="32">
        <f>SUM(C139:C140)</f>
        <v>300</v>
      </c>
      <c r="D141" s="32">
        <f>SUM(D139:D140)</f>
        <v>12.8</v>
      </c>
      <c r="E141" s="32">
        <f>SUM(E139:E140)</f>
        <v>13</v>
      </c>
      <c r="F141" s="32">
        <f>SUM(F139:F140)</f>
        <v>55.4</v>
      </c>
      <c r="G141" s="32">
        <f>SUM(G139:G140)</f>
        <v>394</v>
      </c>
      <c r="H141" s="45"/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40"/>
      <c r="B142" s="41" t="s">
        <v>51</v>
      </c>
      <c r="C142" s="40"/>
      <c r="D142" s="38">
        <f>D130+D138+D141</f>
        <v>64.8</v>
      </c>
      <c r="E142" s="38">
        <f>E130+E138+E141</f>
        <v>66.5</v>
      </c>
      <c r="F142" s="38">
        <f>F130+F138+F141</f>
        <v>273.5</v>
      </c>
      <c r="G142" s="39">
        <f>G130+G138+G141</f>
        <v>1980</v>
      </c>
      <c r="H142" s="45"/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29" t="s">
        <v>72</v>
      </c>
      <c r="B143" s="5"/>
      <c r="C143" s="17"/>
      <c r="D143" s="17"/>
      <c r="E143" s="17"/>
      <c r="F143" s="17"/>
      <c r="G143" s="17"/>
      <c r="H143" s="4"/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109" t="s">
        <v>42</v>
      </c>
      <c r="B144" s="7" t="s">
        <v>75</v>
      </c>
      <c r="C144" s="6">
        <v>200</v>
      </c>
      <c r="D144" s="8">
        <v>18.399999999999999</v>
      </c>
      <c r="E144" s="8">
        <v>26.2</v>
      </c>
      <c r="F144" s="8">
        <v>5.0999999999999996</v>
      </c>
      <c r="G144" s="9">
        <v>253</v>
      </c>
      <c r="H144" s="13" t="s">
        <v>121</v>
      </c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10"/>
      <c r="B145" s="10" t="s">
        <v>53</v>
      </c>
      <c r="C145" s="6">
        <v>60</v>
      </c>
      <c r="D145" s="8">
        <v>1.7</v>
      </c>
      <c r="E145" s="8">
        <v>0.2</v>
      </c>
      <c r="F145" s="9">
        <v>6</v>
      </c>
      <c r="G145" s="9">
        <v>32</v>
      </c>
      <c r="H145" s="13" t="s">
        <v>85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10"/>
      <c r="B146" s="10" t="s">
        <v>0</v>
      </c>
      <c r="C146" s="6">
        <v>40</v>
      </c>
      <c r="D146" s="9">
        <v>3</v>
      </c>
      <c r="E146" s="8">
        <v>1.8</v>
      </c>
      <c r="F146" s="8">
        <v>20.6</v>
      </c>
      <c r="G146" s="9">
        <v>112</v>
      </c>
      <c r="H146" s="6" t="s">
        <v>48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10"/>
      <c r="B147" s="10" t="s">
        <v>8</v>
      </c>
      <c r="C147" s="6">
        <v>205</v>
      </c>
      <c r="D147" s="8">
        <v>0.1</v>
      </c>
      <c r="E147" s="9">
        <v>0</v>
      </c>
      <c r="F147" s="9">
        <v>10</v>
      </c>
      <c r="G147" s="9">
        <v>40</v>
      </c>
      <c r="H147" s="13" t="s">
        <v>98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10"/>
      <c r="B148" s="7" t="s">
        <v>200</v>
      </c>
      <c r="C148" s="6">
        <v>20</v>
      </c>
      <c r="D148" s="8">
        <v>0.4</v>
      </c>
      <c r="E148" s="8">
        <v>1.6</v>
      </c>
      <c r="F148" s="9">
        <v>19</v>
      </c>
      <c r="G148" s="9">
        <v>94</v>
      </c>
      <c r="H148" s="13" t="s">
        <v>48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11"/>
      <c r="B149" s="10" t="s">
        <v>9</v>
      </c>
      <c r="C149" s="6">
        <v>100</v>
      </c>
      <c r="D149" s="8">
        <v>0.2</v>
      </c>
      <c r="E149" s="8">
        <v>0.2</v>
      </c>
      <c r="F149" s="9">
        <v>16</v>
      </c>
      <c r="G149" s="9">
        <v>68</v>
      </c>
      <c r="H149" s="6" t="s">
        <v>48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30"/>
      <c r="B150" s="31" t="s">
        <v>44</v>
      </c>
      <c r="C150" s="32">
        <f>SUM(C144:C149)</f>
        <v>625</v>
      </c>
      <c r="D150" s="32">
        <f>SUM(D144:D149)</f>
        <v>23.799999999999997</v>
      </c>
      <c r="E150" s="33">
        <f>SUM(E144:E149)</f>
        <v>30</v>
      </c>
      <c r="F150" s="32">
        <f>SUM(F144:F149)</f>
        <v>76.7</v>
      </c>
      <c r="G150" s="32">
        <f>SUM(G144:G149)</f>
        <v>599</v>
      </c>
      <c r="H150" s="45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12" t="s">
        <v>41</v>
      </c>
      <c r="B151" s="52" t="s">
        <v>68</v>
      </c>
      <c r="C151" s="6">
        <v>100</v>
      </c>
      <c r="D151" s="9">
        <v>2</v>
      </c>
      <c r="E151" s="8">
        <v>0.3</v>
      </c>
      <c r="F151" s="8">
        <v>10.3</v>
      </c>
      <c r="G151" s="9">
        <v>52.3</v>
      </c>
      <c r="H151" s="83" t="s">
        <v>196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13"/>
      <c r="B152" s="14" t="s">
        <v>3</v>
      </c>
      <c r="C152" s="15">
        <v>250</v>
      </c>
      <c r="D152" s="22">
        <v>5.3</v>
      </c>
      <c r="E152" s="22">
        <v>6.5</v>
      </c>
      <c r="F152" s="22">
        <v>19.399999999999999</v>
      </c>
      <c r="G152" s="23">
        <v>160</v>
      </c>
      <c r="H152" s="13" t="s">
        <v>86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13"/>
      <c r="B153" s="14" t="s">
        <v>73</v>
      </c>
      <c r="C153" s="21">
        <v>100</v>
      </c>
      <c r="D153" s="22">
        <v>14.8</v>
      </c>
      <c r="E153" s="22">
        <v>11.5</v>
      </c>
      <c r="F153" s="22">
        <v>3.5</v>
      </c>
      <c r="G153" s="23">
        <v>180</v>
      </c>
      <c r="H153" s="46" t="s">
        <v>124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13"/>
      <c r="B154" s="10" t="s">
        <v>19</v>
      </c>
      <c r="C154" s="6">
        <v>180</v>
      </c>
      <c r="D154" s="8">
        <v>4.2</v>
      </c>
      <c r="E154" s="8">
        <v>5.9</v>
      </c>
      <c r="F154" s="8">
        <v>44.2</v>
      </c>
      <c r="G154" s="9">
        <v>252</v>
      </c>
      <c r="H154" s="13" t="s">
        <v>123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13"/>
      <c r="B155" s="10" t="s">
        <v>5</v>
      </c>
      <c r="C155" s="6">
        <v>200</v>
      </c>
      <c r="D155" s="22">
        <v>0.2</v>
      </c>
      <c r="E155" s="22">
        <v>0.1</v>
      </c>
      <c r="F155" s="23">
        <v>28</v>
      </c>
      <c r="G155" s="23">
        <v>117</v>
      </c>
      <c r="H155" s="13" t="s">
        <v>89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3"/>
      <c r="B156" s="10" t="s">
        <v>47</v>
      </c>
      <c r="C156" s="6">
        <v>40</v>
      </c>
      <c r="D156" s="8">
        <v>2.6</v>
      </c>
      <c r="E156" s="8">
        <v>0.6</v>
      </c>
      <c r="F156" s="8">
        <v>13.4</v>
      </c>
      <c r="G156" s="9">
        <v>70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13"/>
      <c r="B157" s="10" t="s">
        <v>0</v>
      </c>
      <c r="C157" s="6">
        <v>20</v>
      </c>
      <c r="D157" s="8">
        <v>1.5</v>
      </c>
      <c r="E157" s="8">
        <v>0.9</v>
      </c>
      <c r="F157" s="8">
        <v>10.3</v>
      </c>
      <c r="G157" s="9">
        <v>56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35"/>
      <c r="B158" s="31" t="s">
        <v>45</v>
      </c>
      <c r="C158" s="32">
        <f>SUM(C151:C157)</f>
        <v>890</v>
      </c>
      <c r="D158" s="34">
        <f>SUM(D151:D157)</f>
        <v>30.6</v>
      </c>
      <c r="E158" s="32">
        <f>SUM(E151:E157)</f>
        <v>25.800000000000004</v>
      </c>
      <c r="F158" s="32">
        <f>SUM(F151:F157)</f>
        <v>129.10000000000002</v>
      </c>
      <c r="G158" s="32">
        <f>SUM(G151:G157)</f>
        <v>887.3</v>
      </c>
      <c r="H158" s="45"/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09" t="str">
        <f>$A$139</f>
        <v>полдник</v>
      </c>
      <c r="B159" s="10" t="s">
        <v>177</v>
      </c>
      <c r="C159" s="6">
        <f>C139</f>
        <v>200</v>
      </c>
      <c r="D159" s="9">
        <v>6</v>
      </c>
      <c r="E159" s="9">
        <v>3</v>
      </c>
      <c r="F159" s="8">
        <v>19.600000000000001</v>
      </c>
      <c r="G159" s="9">
        <v>128</v>
      </c>
      <c r="H159" s="13" t="s">
        <v>48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1"/>
      <c r="B160" s="10" t="str">
        <f>B140</f>
        <v xml:space="preserve">Выпечное изделие </v>
      </c>
      <c r="C160" s="6">
        <v>100</v>
      </c>
      <c r="D160" s="8">
        <v>6.8</v>
      </c>
      <c r="E160" s="8">
        <v>9.9</v>
      </c>
      <c r="F160" s="8">
        <v>35.700000000000003</v>
      </c>
      <c r="G160" s="9">
        <v>260</v>
      </c>
      <c r="H160" s="46" t="s">
        <v>48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35"/>
      <c r="B161" s="31" t="s">
        <v>46</v>
      </c>
      <c r="C161" s="32">
        <f>SUM(C159:C160)</f>
        <v>300</v>
      </c>
      <c r="D161" s="38">
        <f>SUM(D159:D160)</f>
        <v>12.8</v>
      </c>
      <c r="E161" s="38">
        <f>SUM(E159:E160)</f>
        <v>12.9</v>
      </c>
      <c r="F161" s="38">
        <f>SUM(F159:F160)</f>
        <v>55.300000000000004</v>
      </c>
      <c r="G161" s="39">
        <f>SUM(G159:G160)</f>
        <v>388</v>
      </c>
      <c r="H161" s="45"/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40"/>
      <c r="B162" s="41" t="s">
        <v>51</v>
      </c>
      <c r="C162" s="40"/>
      <c r="D162" s="38">
        <f>D150+D158+D161</f>
        <v>67.2</v>
      </c>
      <c r="E162" s="38">
        <f>E150+E158+E161</f>
        <v>68.7</v>
      </c>
      <c r="F162" s="38">
        <f>F150+F158+F161</f>
        <v>261.10000000000002</v>
      </c>
      <c r="G162" s="39">
        <f>G150+G158+G161</f>
        <v>1874.3</v>
      </c>
      <c r="H162" s="45"/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29" t="s">
        <v>74</v>
      </c>
      <c r="B163" s="5"/>
      <c r="C163" s="17"/>
      <c r="D163" s="17"/>
      <c r="E163" s="17"/>
      <c r="F163" s="17"/>
      <c r="G163" s="17"/>
      <c r="H163" s="4"/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09" t="s">
        <v>42</v>
      </c>
      <c r="B164" s="7" t="s">
        <v>144</v>
      </c>
      <c r="C164" s="6">
        <v>250</v>
      </c>
      <c r="D164" s="8">
        <v>8.3000000000000007</v>
      </c>
      <c r="E164" s="8">
        <v>9.8000000000000007</v>
      </c>
      <c r="F164" s="8">
        <v>47.5</v>
      </c>
      <c r="G164" s="9">
        <v>308</v>
      </c>
      <c r="H164" s="13" t="s">
        <v>82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110"/>
      <c r="B165" s="10" t="s">
        <v>1</v>
      </c>
      <c r="C165" s="6">
        <v>30</v>
      </c>
      <c r="D165" s="6">
        <v>7.7</v>
      </c>
      <c r="E165" s="6">
        <v>7.5</v>
      </c>
      <c r="F165" s="9">
        <v>0</v>
      </c>
      <c r="G165" s="9">
        <v>97</v>
      </c>
      <c r="H165" s="6" t="s">
        <v>83</v>
      </c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110"/>
      <c r="B166" s="10" t="s">
        <v>0</v>
      </c>
      <c r="C166" s="6">
        <v>40</v>
      </c>
      <c r="D166" s="9">
        <v>3</v>
      </c>
      <c r="E166" s="8">
        <v>1.8</v>
      </c>
      <c r="F166" s="8">
        <v>20.6</v>
      </c>
      <c r="G166" s="9">
        <v>112</v>
      </c>
      <c r="H166" s="6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110"/>
      <c r="B167" s="10" t="s">
        <v>2</v>
      </c>
      <c r="C167" s="6">
        <v>200</v>
      </c>
      <c r="D167" s="8">
        <v>3.6</v>
      </c>
      <c r="E167" s="8">
        <v>3.3</v>
      </c>
      <c r="F167" s="23">
        <v>15</v>
      </c>
      <c r="G167" s="9">
        <v>106</v>
      </c>
      <c r="H167" s="11" t="s">
        <v>84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111"/>
      <c r="B168" s="10" t="s">
        <v>9</v>
      </c>
      <c r="C168" s="6">
        <v>100</v>
      </c>
      <c r="D168" s="8">
        <v>0.2</v>
      </c>
      <c r="E168" s="8">
        <v>0.2</v>
      </c>
      <c r="F168" s="9">
        <v>16</v>
      </c>
      <c r="G168" s="9">
        <v>68</v>
      </c>
      <c r="H168" s="6" t="s">
        <v>48</v>
      </c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30"/>
      <c r="B169" s="31" t="s">
        <v>44</v>
      </c>
      <c r="C169" s="32">
        <f>SUM(C164:C168)</f>
        <v>620</v>
      </c>
      <c r="D169" s="32">
        <f>SUM(D164:D168)</f>
        <v>22.8</v>
      </c>
      <c r="E169" s="32">
        <f>SUM(E164:E168)</f>
        <v>22.6</v>
      </c>
      <c r="F169" s="34">
        <f>SUM(F164:F168)</f>
        <v>99.1</v>
      </c>
      <c r="G169" s="32">
        <f>SUM(G164:G168)</f>
        <v>691</v>
      </c>
      <c r="H169" s="45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106" t="s">
        <v>41</v>
      </c>
      <c r="B170" s="10" t="s">
        <v>39</v>
      </c>
      <c r="C170" s="6">
        <v>100</v>
      </c>
      <c r="D170" s="8">
        <v>1.1000000000000001</v>
      </c>
      <c r="E170" s="8">
        <v>0.3</v>
      </c>
      <c r="F170" s="8">
        <v>5.8</v>
      </c>
      <c r="G170" s="9">
        <v>31</v>
      </c>
      <c r="H170" s="13" t="s">
        <v>93</v>
      </c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7"/>
      <c r="B171" s="10" t="s">
        <v>60</v>
      </c>
      <c r="C171" s="6">
        <v>250</v>
      </c>
      <c r="D171" s="8">
        <v>5.9</v>
      </c>
      <c r="E171" s="8">
        <v>6.5</v>
      </c>
      <c r="F171" s="8">
        <v>24.4</v>
      </c>
      <c r="G171" s="9">
        <v>184</v>
      </c>
      <c r="H171" s="13" t="s">
        <v>105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7"/>
      <c r="B172" s="19" t="s">
        <v>169</v>
      </c>
      <c r="C172" s="15">
        <v>100</v>
      </c>
      <c r="D172" s="8">
        <v>18.899999999999999</v>
      </c>
      <c r="E172" s="8">
        <v>20.100000000000001</v>
      </c>
      <c r="F172" s="8">
        <v>5.4</v>
      </c>
      <c r="G172" s="9">
        <v>284</v>
      </c>
      <c r="H172" s="13" t="s">
        <v>167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07"/>
      <c r="B173" s="10" t="s">
        <v>16</v>
      </c>
      <c r="C173" s="6">
        <v>180</v>
      </c>
      <c r="D173" s="8">
        <v>3.7</v>
      </c>
      <c r="E173" s="8">
        <v>6.5</v>
      </c>
      <c r="F173" s="8">
        <v>24.4</v>
      </c>
      <c r="G173" s="9">
        <v>175</v>
      </c>
      <c r="H173" s="13" t="s">
        <v>111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7"/>
      <c r="B174" s="10" t="s">
        <v>17</v>
      </c>
      <c r="C174" s="6">
        <v>200</v>
      </c>
      <c r="D174" s="8">
        <v>0.2</v>
      </c>
      <c r="E174" s="8">
        <v>0.1</v>
      </c>
      <c r="F174" s="9">
        <v>32</v>
      </c>
      <c r="G174" s="9">
        <v>132</v>
      </c>
      <c r="H174" s="13" t="s">
        <v>112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107"/>
      <c r="B175" s="10" t="s">
        <v>47</v>
      </c>
      <c r="C175" s="6">
        <v>40</v>
      </c>
      <c r="D175" s="8">
        <v>2.6</v>
      </c>
      <c r="E175" s="8">
        <v>0.6</v>
      </c>
      <c r="F175" s="8">
        <v>13.4</v>
      </c>
      <c r="G175" s="9">
        <v>70</v>
      </c>
      <c r="H175" s="6" t="s">
        <v>48</v>
      </c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08"/>
      <c r="B176" s="10" t="s">
        <v>0</v>
      </c>
      <c r="C176" s="6">
        <v>20</v>
      </c>
      <c r="D176" s="8">
        <v>1.5</v>
      </c>
      <c r="E176" s="8">
        <v>0.9</v>
      </c>
      <c r="F176" s="8">
        <v>10.3</v>
      </c>
      <c r="G176" s="9">
        <v>56</v>
      </c>
      <c r="H176" s="13" t="s">
        <v>48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35"/>
      <c r="B177" s="31" t="s">
        <v>45</v>
      </c>
      <c r="C177" s="32">
        <f>SUM(C170:C176)</f>
        <v>890</v>
      </c>
      <c r="D177" s="34">
        <f>SUM(D170:D176)</f>
        <v>33.9</v>
      </c>
      <c r="E177" s="33">
        <f>SUM(E170:E176)</f>
        <v>35.000000000000007</v>
      </c>
      <c r="F177" s="33">
        <f>SUM(F170:F176)</f>
        <v>115.7</v>
      </c>
      <c r="G177" s="32">
        <f>SUM(G170:G176)</f>
        <v>932</v>
      </c>
      <c r="H177" s="45"/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09" t="str">
        <f>$A$139</f>
        <v>полдник</v>
      </c>
      <c r="B178" s="10" t="str">
        <f t="shared" ref="B178:H179" si="3">B101</f>
        <v>Сок в индивидуальной упаковке</v>
      </c>
      <c r="C178" s="44">
        <f t="shared" si="3"/>
        <v>200</v>
      </c>
      <c r="D178" s="9">
        <f t="shared" si="3"/>
        <v>0</v>
      </c>
      <c r="E178" s="9">
        <f t="shared" si="3"/>
        <v>0</v>
      </c>
      <c r="F178" s="9">
        <f t="shared" si="3"/>
        <v>23</v>
      </c>
      <c r="G178" s="9">
        <f t="shared" si="3"/>
        <v>92</v>
      </c>
      <c r="H178" s="90" t="str">
        <f t="shared" si="3"/>
        <v>тк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11"/>
      <c r="B179" s="10" t="str">
        <f t="shared" si="3"/>
        <v xml:space="preserve">Выпечное изделие </v>
      </c>
      <c r="C179" s="44">
        <f t="shared" si="3"/>
        <v>100</v>
      </c>
      <c r="D179" s="8">
        <f t="shared" si="3"/>
        <v>12.8</v>
      </c>
      <c r="E179" s="9">
        <f t="shared" si="3"/>
        <v>13</v>
      </c>
      <c r="F179" s="8">
        <f t="shared" si="3"/>
        <v>32.4</v>
      </c>
      <c r="G179" s="9">
        <f t="shared" si="3"/>
        <v>302</v>
      </c>
      <c r="H179" s="91" t="str">
        <f t="shared" si="3"/>
        <v>тк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35"/>
      <c r="B180" s="31" t="s">
        <v>46</v>
      </c>
      <c r="C180" s="32">
        <f>SUM(C179:C179)</f>
        <v>100</v>
      </c>
      <c r="D180" s="38">
        <f>SUM(D178:D179)</f>
        <v>12.8</v>
      </c>
      <c r="E180" s="39">
        <f>SUM(E178:E179)</f>
        <v>13</v>
      </c>
      <c r="F180" s="38">
        <f>SUM(F178:F179)</f>
        <v>55.4</v>
      </c>
      <c r="G180" s="39">
        <f>SUM(G178:G179)</f>
        <v>394</v>
      </c>
      <c r="H180" s="45"/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40"/>
      <c r="B181" s="41" t="s">
        <v>51</v>
      </c>
      <c r="C181" s="40"/>
      <c r="D181" s="38">
        <f>D169+D177+D180</f>
        <v>69.5</v>
      </c>
      <c r="E181" s="38">
        <f>E169+E177+E180</f>
        <v>70.600000000000009</v>
      </c>
      <c r="F181" s="38">
        <f>F169+F177+F180</f>
        <v>270.2</v>
      </c>
      <c r="G181" s="39">
        <f>G169+G177+G180</f>
        <v>2017</v>
      </c>
      <c r="H181" s="45"/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29" t="s">
        <v>176</v>
      </c>
      <c r="B182" s="78"/>
      <c r="C182" s="100"/>
      <c r="D182" s="67"/>
      <c r="E182" s="67"/>
      <c r="F182" s="67"/>
      <c r="G182" s="68"/>
      <c r="H182" s="77"/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109" t="s">
        <v>42</v>
      </c>
      <c r="B183" s="7" t="s">
        <v>161</v>
      </c>
      <c r="C183" s="6">
        <v>200</v>
      </c>
      <c r="D183" s="8">
        <v>26.7</v>
      </c>
      <c r="E183" s="8">
        <v>24.5</v>
      </c>
      <c r="F183" s="8">
        <v>40.9</v>
      </c>
      <c r="G183" s="9">
        <v>490</v>
      </c>
      <c r="H183" s="13" t="s">
        <v>97</v>
      </c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10"/>
      <c r="B184" s="10" t="s">
        <v>181</v>
      </c>
      <c r="C184" s="6">
        <v>200</v>
      </c>
      <c r="D184" s="8">
        <v>0.1</v>
      </c>
      <c r="E184" s="9">
        <v>0</v>
      </c>
      <c r="F184" s="9">
        <v>10</v>
      </c>
      <c r="G184" s="9">
        <v>40</v>
      </c>
      <c r="H184" s="13" t="s">
        <v>113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10"/>
      <c r="B185" s="7" t="s">
        <v>200</v>
      </c>
      <c r="C185" s="6">
        <v>20</v>
      </c>
      <c r="D185" s="8">
        <v>0.4</v>
      </c>
      <c r="E185" s="8">
        <v>1.6</v>
      </c>
      <c r="F185" s="9">
        <v>19</v>
      </c>
      <c r="G185" s="9">
        <v>94</v>
      </c>
      <c r="H185" s="13" t="s">
        <v>48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10"/>
      <c r="B186" s="10" t="s">
        <v>9</v>
      </c>
      <c r="C186" s="6">
        <v>150</v>
      </c>
      <c r="D186" s="6">
        <v>0.3</v>
      </c>
      <c r="E186" s="6">
        <v>0.3</v>
      </c>
      <c r="F186" s="9">
        <v>24</v>
      </c>
      <c r="G186" s="9">
        <v>102</v>
      </c>
      <c r="H186" s="13" t="s">
        <v>48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30"/>
      <c r="B187" s="31" t="s">
        <v>44</v>
      </c>
      <c r="C187" s="32">
        <f>SUM(C183:C186)</f>
        <v>570</v>
      </c>
      <c r="D187" s="32">
        <f>SUM(D183:D186)</f>
        <v>27.5</v>
      </c>
      <c r="E187" s="32">
        <f>SUM(E183:E186)</f>
        <v>26.400000000000002</v>
      </c>
      <c r="F187" s="32">
        <f>SUM(F183:F186)</f>
        <v>93.9</v>
      </c>
      <c r="G187" s="32">
        <f>SUM(G183:G186)</f>
        <v>726</v>
      </c>
      <c r="H187" s="45"/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06" t="s">
        <v>41</v>
      </c>
      <c r="B188" s="20" t="s">
        <v>50</v>
      </c>
      <c r="C188" s="6">
        <v>100</v>
      </c>
      <c r="D188" s="8">
        <v>0.8</v>
      </c>
      <c r="E188" s="8">
        <v>0.1</v>
      </c>
      <c r="F188" s="8">
        <v>3.5</v>
      </c>
      <c r="G188" s="9">
        <v>18</v>
      </c>
      <c r="H188" s="13" t="s">
        <v>99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107"/>
      <c r="B189" s="14" t="s">
        <v>166</v>
      </c>
      <c r="C189" s="21">
        <v>250</v>
      </c>
      <c r="D189" s="22">
        <v>3.1</v>
      </c>
      <c r="E189" s="22">
        <v>6.9</v>
      </c>
      <c r="F189" s="22">
        <v>15.6</v>
      </c>
      <c r="G189" s="23">
        <v>142</v>
      </c>
      <c r="H189" s="13" t="s">
        <v>100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107"/>
      <c r="B190" s="14" t="s">
        <v>127</v>
      </c>
      <c r="C190" s="6">
        <v>110</v>
      </c>
      <c r="D190" s="8">
        <v>14.6</v>
      </c>
      <c r="E190" s="8">
        <v>14.8</v>
      </c>
      <c r="F190" s="8">
        <v>14.1</v>
      </c>
      <c r="G190" s="9">
        <v>258</v>
      </c>
      <c r="H190" s="58" t="s">
        <v>131</v>
      </c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107"/>
      <c r="B191" s="14" t="s">
        <v>55</v>
      </c>
      <c r="C191" s="21">
        <v>180</v>
      </c>
      <c r="D191" s="22">
        <v>6.5</v>
      </c>
      <c r="E191" s="22">
        <v>5.8</v>
      </c>
      <c r="F191" s="22">
        <v>39.799999999999997</v>
      </c>
      <c r="G191" s="23">
        <v>233</v>
      </c>
      <c r="H191" s="13" t="s">
        <v>102</v>
      </c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107"/>
      <c r="B192" s="10" t="s">
        <v>79</v>
      </c>
      <c r="C192" s="6">
        <v>200</v>
      </c>
      <c r="D192" s="8">
        <v>0.5</v>
      </c>
      <c r="E192" s="8">
        <v>0.1</v>
      </c>
      <c r="F192" s="9">
        <v>32</v>
      </c>
      <c r="G192" s="9">
        <v>133</v>
      </c>
      <c r="H192" s="13" t="s">
        <v>96</v>
      </c>
      <c r="I192" s="19"/>
      <c r="J192" s="19"/>
      <c r="K192" s="19"/>
      <c r="L192" s="19"/>
      <c r="M192" s="19"/>
      <c r="N192" s="19"/>
    </row>
    <row r="193" spans="1:16" ht="18.899999999999999" customHeight="1" x14ac:dyDescent="0.3">
      <c r="A193" s="107"/>
      <c r="B193" s="10" t="s">
        <v>47</v>
      </c>
      <c r="C193" s="6">
        <v>40</v>
      </c>
      <c r="D193" s="8">
        <v>2.6</v>
      </c>
      <c r="E193" s="8">
        <v>0.6</v>
      </c>
      <c r="F193" s="8">
        <v>13.4</v>
      </c>
      <c r="G193" s="9">
        <v>70</v>
      </c>
      <c r="H193" s="6" t="s">
        <v>48</v>
      </c>
      <c r="I193" s="19"/>
      <c r="J193" s="19"/>
      <c r="K193" s="19"/>
      <c r="L193" s="19"/>
      <c r="M193" s="19"/>
      <c r="N193" s="19"/>
    </row>
    <row r="194" spans="1:16" ht="18.899999999999999" customHeight="1" x14ac:dyDescent="0.3">
      <c r="A194" s="108"/>
      <c r="B194" s="10" t="s">
        <v>0</v>
      </c>
      <c r="C194" s="6">
        <v>20</v>
      </c>
      <c r="D194" s="8">
        <v>1.5</v>
      </c>
      <c r="E194" s="8">
        <v>0.9</v>
      </c>
      <c r="F194" s="8">
        <v>10.3</v>
      </c>
      <c r="G194" s="9">
        <v>56</v>
      </c>
      <c r="H194" s="13" t="s">
        <v>48</v>
      </c>
      <c r="I194" s="19"/>
      <c r="J194" s="19"/>
      <c r="K194" s="19"/>
      <c r="L194" s="19"/>
      <c r="M194" s="19"/>
      <c r="N194" s="19"/>
    </row>
    <row r="195" spans="1:16" ht="18.899999999999999" customHeight="1" x14ac:dyDescent="0.3">
      <c r="A195" s="35"/>
      <c r="B195" s="31" t="s">
        <v>45</v>
      </c>
      <c r="C195" s="32">
        <f>SUM(C188:C194)</f>
        <v>900</v>
      </c>
      <c r="D195" s="32">
        <f>SUM(D188:D194)</f>
        <v>29.6</v>
      </c>
      <c r="E195" s="34">
        <f>SUM(E188:E194)</f>
        <v>29.200000000000003</v>
      </c>
      <c r="F195" s="33">
        <f>SUM(F188:F194)</f>
        <v>128.70000000000002</v>
      </c>
      <c r="G195" s="32">
        <f>SUM(G188:G194)</f>
        <v>910</v>
      </c>
      <c r="H195" s="45"/>
      <c r="I195" s="19"/>
      <c r="J195" s="19"/>
      <c r="K195" s="19"/>
      <c r="L195" s="19"/>
      <c r="M195" s="19"/>
      <c r="N195" s="19"/>
    </row>
    <row r="196" spans="1:16" ht="18.899999999999999" customHeight="1" x14ac:dyDescent="0.3">
      <c r="A196" s="109" t="str">
        <f>A101</f>
        <v>полдник</v>
      </c>
      <c r="B196" s="10" t="s">
        <v>177</v>
      </c>
      <c r="C196" s="6">
        <v>200</v>
      </c>
      <c r="D196" s="9">
        <v>6</v>
      </c>
      <c r="E196" s="9">
        <v>3</v>
      </c>
      <c r="F196" s="8">
        <v>19.600000000000001</v>
      </c>
      <c r="G196" s="9">
        <v>128</v>
      </c>
      <c r="H196" s="13" t="s">
        <v>48</v>
      </c>
      <c r="I196" s="19"/>
      <c r="J196" s="19"/>
      <c r="K196" s="19"/>
      <c r="L196" s="19"/>
      <c r="M196" s="19"/>
      <c r="N196" s="19"/>
    </row>
    <row r="197" spans="1:16" ht="18.899999999999999" customHeight="1" x14ac:dyDescent="0.3">
      <c r="A197" s="111"/>
      <c r="B197" s="10" t="str">
        <f t="shared" ref="B197:H197" si="4">B160</f>
        <v xml:space="preserve">Выпечное изделие </v>
      </c>
      <c r="C197" s="44">
        <v>100</v>
      </c>
      <c r="D197" s="8">
        <f t="shared" si="4"/>
        <v>6.8</v>
      </c>
      <c r="E197" s="8">
        <f t="shared" si="4"/>
        <v>9.9</v>
      </c>
      <c r="F197" s="8">
        <f t="shared" si="4"/>
        <v>35.700000000000003</v>
      </c>
      <c r="G197" s="9">
        <f t="shared" si="4"/>
        <v>260</v>
      </c>
      <c r="H197" s="91" t="str">
        <f t="shared" si="4"/>
        <v>тк</v>
      </c>
      <c r="I197" s="19"/>
      <c r="J197" s="19"/>
      <c r="K197" s="19"/>
      <c r="L197" s="19"/>
      <c r="M197" s="19"/>
      <c r="N197" s="19"/>
    </row>
    <row r="198" spans="1:16" ht="18.899999999999999" customHeight="1" x14ac:dyDescent="0.3">
      <c r="A198" s="35"/>
      <c r="B198" s="31" t="s">
        <v>46</v>
      </c>
      <c r="C198" s="32">
        <f>SUM(C196:C197)</f>
        <v>300</v>
      </c>
      <c r="D198" s="32">
        <f>SUM(D196:D197)</f>
        <v>12.8</v>
      </c>
      <c r="E198" s="32">
        <f>SUM(E196:E197)</f>
        <v>12.9</v>
      </c>
      <c r="F198" s="32">
        <f>SUM(F196:F197)</f>
        <v>55.300000000000004</v>
      </c>
      <c r="G198" s="32">
        <f>SUM(G196:G197)</f>
        <v>388</v>
      </c>
      <c r="H198" s="45"/>
      <c r="I198" s="19"/>
      <c r="J198" s="19"/>
      <c r="K198" s="19"/>
      <c r="L198" s="19"/>
      <c r="M198" s="19"/>
      <c r="N198" s="19"/>
    </row>
    <row r="199" spans="1:16" ht="18.899999999999999" customHeight="1" x14ac:dyDescent="0.3">
      <c r="A199" s="50"/>
      <c r="B199" s="41" t="s">
        <v>51</v>
      </c>
      <c r="C199" s="57"/>
      <c r="D199" s="38">
        <f>D187+D195+D198</f>
        <v>69.900000000000006</v>
      </c>
      <c r="E199" s="38">
        <f>E187+E195+E198</f>
        <v>68.500000000000014</v>
      </c>
      <c r="F199" s="38">
        <f>F187+F195+F198</f>
        <v>277.90000000000003</v>
      </c>
      <c r="G199" s="39">
        <f>G187+G195+G198</f>
        <v>2024</v>
      </c>
      <c r="H199" s="45"/>
      <c r="I199" s="19"/>
      <c r="J199" s="19"/>
      <c r="K199" s="19"/>
      <c r="L199" s="19"/>
      <c r="M199" s="19"/>
      <c r="N199" s="19"/>
    </row>
    <row r="200" spans="1:16" ht="18.899999999999999" customHeight="1" x14ac:dyDescent="0.3">
      <c r="A200" s="4"/>
      <c r="B200" s="24" t="s">
        <v>25</v>
      </c>
      <c r="C200" s="12"/>
      <c r="D200" s="25">
        <f>D28+D48+D66+D85+D104+D123+D142+D162+D181+D199</f>
        <v>670.9</v>
      </c>
      <c r="E200" s="25">
        <f>E28+E48+E66+E85+E104+E123+E142+E162+E181+E199</f>
        <v>673.80000000000007</v>
      </c>
      <c r="F200" s="25">
        <f>F28+F48+F66+F85+F104+F123+F142+F162+F181+F199</f>
        <v>2724.9</v>
      </c>
      <c r="G200" s="25">
        <f>G28+G48+G66+G85+G104+G123+G142+G162+G181+G199</f>
        <v>19794.3</v>
      </c>
      <c r="H200" s="4"/>
      <c r="I200" s="19"/>
      <c r="J200" s="19"/>
      <c r="K200" s="19"/>
      <c r="L200" s="19"/>
      <c r="M200" s="19"/>
      <c r="N200" s="19"/>
    </row>
    <row r="201" spans="1:16" ht="18.899999999999999" customHeight="1" x14ac:dyDescent="0.4">
      <c r="A201" s="4"/>
      <c r="B201" s="24" t="s">
        <v>26</v>
      </c>
      <c r="C201" s="4"/>
      <c r="D201" s="25">
        <f>D200/10</f>
        <v>67.09</v>
      </c>
      <c r="E201" s="25">
        <f t="shared" ref="E201:G201" si="5">E200/10</f>
        <v>67.38000000000001</v>
      </c>
      <c r="F201" s="25">
        <f t="shared" si="5"/>
        <v>272.49</v>
      </c>
      <c r="G201" s="25">
        <f t="shared" si="5"/>
        <v>1979.4299999999998</v>
      </c>
      <c r="H201" s="56"/>
      <c r="I201" s="1"/>
      <c r="J201" s="1"/>
      <c r="K201" s="1"/>
      <c r="L201" s="1"/>
      <c r="M201" s="1"/>
      <c r="N201" s="1"/>
    </row>
    <row r="202" spans="1:16" ht="18.899999999999999" customHeight="1" x14ac:dyDescent="0.3">
      <c r="A202" s="27"/>
      <c r="B202" s="24" t="s">
        <v>27</v>
      </c>
      <c r="C202" s="4"/>
      <c r="D202" s="24">
        <v>1</v>
      </c>
      <c r="E202" s="24">
        <v>1</v>
      </c>
      <c r="F202" s="24">
        <v>4</v>
      </c>
      <c r="G202" s="4"/>
      <c r="H202" s="4"/>
      <c r="I202" s="19"/>
      <c r="J202" s="19"/>
      <c r="K202" s="19"/>
      <c r="L202" s="19"/>
      <c r="M202" s="19"/>
      <c r="N202" s="19"/>
    </row>
    <row r="203" spans="1:16" ht="16.5" customHeight="1" x14ac:dyDescent="0.3">
      <c r="A203" s="116" t="s">
        <v>28</v>
      </c>
      <c r="B203" s="116"/>
      <c r="C203" s="116"/>
      <c r="D203" s="116"/>
      <c r="E203" s="116"/>
      <c r="F203" s="116"/>
      <c r="G203" s="116"/>
      <c r="H203" s="59"/>
      <c r="I203" s="59"/>
      <c r="J203" s="60"/>
      <c r="K203" s="60"/>
      <c r="L203" s="60"/>
      <c r="M203" s="60"/>
      <c r="N203" s="60"/>
      <c r="O203" s="61"/>
      <c r="P203" s="61"/>
    </row>
    <row r="204" spans="1:16" ht="15.75" customHeight="1" x14ac:dyDescent="0.3">
      <c r="A204" s="103" t="s">
        <v>128</v>
      </c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1:16" ht="15.75" customHeight="1" x14ac:dyDescent="0.3">
      <c r="A205" s="103" t="s">
        <v>133</v>
      </c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</row>
    <row r="206" spans="1:16" ht="15.75" customHeight="1" x14ac:dyDescent="0.3">
      <c r="A206" s="103" t="s">
        <v>134</v>
      </c>
      <c r="B206" s="103"/>
      <c r="C206" s="103"/>
      <c r="D206" s="103"/>
      <c r="E206" s="103"/>
      <c r="F206" s="103"/>
      <c r="G206" s="103"/>
      <c r="H206" s="103"/>
      <c r="I206" s="47"/>
      <c r="J206" s="47"/>
      <c r="K206" s="47"/>
      <c r="L206" s="47"/>
      <c r="M206" s="47"/>
      <c r="N206" s="47"/>
      <c r="O206" s="47"/>
      <c r="P206" s="47"/>
    </row>
    <row r="207" spans="1:16" ht="15.75" customHeight="1" x14ac:dyDescent="0.3">
      <c r="A207" s="103" t="s">
        <v>129</v>
      </c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</row>
    <row r="208" spans="1:16" ht="15.75" customHeight="1" x14ac:dyDescent="0.3">
      <c r="A208" s="104" t="s">
        <v>130</v>
      </c>
      <c r="B208" s="104"/>
      <c r="C208" s="104"/>
      <c r="D208" s="104"/>
      <c r="E208" s="104"/>
      <c r="F208" s="104"/>
      <c r="G208" s="104"/>
      <c r="H208" s="104"/>
      <c r="I208" s="105"/>
      <c r="J208" s="105"/>
      <c r="K208" s="105"/>
      <c r="L208" s="105"/>
      <c r="M208" s="105"/>
      <c r="N208" s="105"/>
      <c r="O208" s="105"/>
      <c r="P208" s="105"/>
    </row>
    <row r="209" spans="1:10" x14ac:dyDescent="0.3">
      <c r="A209" s="47"/>
      <c r="B209" s="47"/>
      <c r="C209" s="47"/>
      <c r="D209" s="47"/>
      <c r="E209" s="47"/>
      <c r="F209" s="47"/>
      <c r="G209" s="47"/>
      <c r="H209" s="47"/>
    </row>
    <row r="210" spans="1:10" x14ac:dyDescent="0.3">
      <c r="A210" s="115" t="s">
        <v>135</v>
      </c>
      <c r="B210" s="115"/>
      <c r="C210" s="115"/>
      <c r="D210" s="115"/>
      <c r="E210" s="115"/>
      <c r="F210" s="115"/>
      <c r="G210" s="115"/>
      <c r="H210" s="115"/>
      <c r="I210" s="115"/>
      <c r="J210" s="115"/>
    </row>
  </sheetData>
  <mergeCells count="51">
    <mergeCell ref="A2:H2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A63:A64"/>
    <mergeCell ref="D8:D9"/>
    <mergeCell ref="E8:E9"/>
    <mergeCell ref="F8:F9"/>
    <mergeCell ref="A11:A15"/>
    <mergeCell ref="A17:A23"/>
    <mergeCell ref="A25:A26"/>
    <mergeCell ref="A30:A35"/>
    <mergeCell ref="A37:A43"/>
    <mergeCell ref="A45:A46"/>
    <mergeCell ref="A50:A53"/>
    <mergeCell ref="A55:A61"/>
    <mergeCell ref="A139:A140"/>
    <mergeCell ref="A68:A72"/>
    <mergeCell ref="A74:A80"/>
    <mergeCell ref="A82:A83"/>
    <mergeCell ref="A87:A92"/>
    <mergeCell ref="A94:A99"/>
    <mergeCell ref="A101:A102"/>
    <mergeCell ref="A106:A110"/>
    <mergeCell ref="A112:A118"/>
    <mergeCell ref="A120:A121"/>
    <mergeCell ref="A125:A129"/>
    <mergeCell ref="A131:A137"/>
    <mergeCell ref="A205:P205"/>
    <mergeCell ref="A144:A149"/>
    <mergeCell ref="A151:A157"/>
    <mergeCell ref="A159:A160"/>
    <mergeCell ref="A164:A168"/>
    <mergeCell ref="A170:A176"/>
    <mergeCell ref="A178:A179"/>
    <mergeCell ref="A183:A186"/>
    <mergeCell ref="A188:A194"/>
    <mergeCell ref="A196:A197"/>
    <mergeCell ref="A203:G203"/>
    <mergeCell ref="A204:P204"/>
    <mergeCell ref="A206:H206"/>
    <mergeCell ref="A207:P207"/>
    <mergeCell ref="A208:H208"/>
    <mergeCell ref="I208:P208"/>
    <mergeCell ref="A210:J210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9" orientation="landscape" r:id="rId1"/>
  <rowBreaks count="3" manualBreakCount="3">
    <brk id="104" max="7" man="1"/>
    <brk id="138" max="7" man="1"/>
    <brk id="17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view="pageBreakPreview" topLeftCell="A58" zoomScaleNormal="100" zoomScaleSheetLayoutView="100" workbookViewId="0">
      <selection activeCell="B165" sqref="B165:H165"/>
    </sheetView>
  </sheetViews>
  <sheetFormatPr defaultRowHeight="14.4" x14ac:dyDescent="0.3"/>
  <cols>
    <col min="1" max="1" width="17.44140625" customWidth="1"/>
    <col min="2" max="2" width="53.664062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7.88671875" customWidth="1"/>
    <col min="8" max="8" width="14.3320312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136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38</v>
      </c>
      <c r="C11" s="6">
        <v>250</v>
      </c>
      <c r="D11" s="8">
        <v>6.5</v>
      </c>
      <c r="E11" s="8">
        <v>8.1999999999999993</v>
      </c>
      <c r="F11" s="8">
        <v>35.5</v>
      </c>
      <c r="G11" s="9">
        <v>244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0</v>
      </c>
      <c r="C12" s="6">
        <v>40</v>
      </c>
      <c r="D12" s="9">
        <v>3</v>
      </c>
      <c r="E12" s="8">
        <v>0.3</v>
      </c>
      <c r="F12" s="8">
        <v>19.7</v>
      </c>
      <c r="G12" s="9">
        <v>94</v>
      </c>
      <c r="H12" s="6" t="s">
        <v>48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1</v>
      </c>
      <c r="C13" s="6">
        <v>20</v>
      </c>
      <c r="D13" s="6">
        <v>4.7</v>
      </c>
      <c r="E13" s="6">
        <v>5.9</v>
      </c>
      <c r="F13" s="9">
        <v>0</v>
      </c>
      <c r="G13" s="9">
        <v>72</v>
      </c>
      <c r="H13" s="6" t="s">
        <v>83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4.5999999999999996</v>
      </c>
      <c r="E14" s="8">
        <v>4.4000000000000004</v>
      </c>
      <c r="F14" s="22">
        <v>12.5</v>
      </c>
      <c r="G14" s="9">
        <v>107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0.4</v>
      </c>
      <c r="E15" s="8">
        <v>0.4</v>
      </c>
      <c r="F15" s="8">
        <v>11.5</v>
      </c>
      <c r="G15" s="9">
        <v>55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610</v>
      </c>
      <c r="D16" s="34">
        <f>SUM(D11:D15)</f>
        <v>19.199999999999996</v>
      </c>
      <c r="E16" s="34">
        <f>SUM(E11:E15)</f>
        <v>19.2</v>
      </c>
      <c r="F16" s="32">
        <f>SUM(F11:F15)</f>
        <v>79.2</v>
      </c>
      <c r="G16" s="33">
        <f>SUM(G11:G15)</f>
        <v>572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9">
        <v>3</v>
      </c>
      <c r="E17" s="8">
        <v>0.3</v>
      </c>
      <c r="F17" s="9">
        <v>8</v>
      </c>
      <c r="G17" s="9">
        <v>44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250</v>
      </c>
      <c r="D18" s="23">
        <v>4</v>
      </c>
      <c r="E18" s="22">
        <v>3.8</v>
      </c>
      <c r="F18" s="22">
        <v>27.9</v>
      </c>
      <c r="G18" s="23">
        <v>160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17.3</v>
      </c>
      <c r="E19" s="23">
        <v>15</v>
      </c>
      <c r="F19" s="22">
        <v>15.5</v>
      </c>
      <c r="G19" s="23">
        <v>263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4</v>
      </c>
      <c r="C20" s="6">
        <v>180</v>
      </c>
      <c r="D20" s="22">
        <v>3.4</v>
      </c>
      <c r="E20" s="22">
        <v>10.199999999999999</v>
      </c>
      <c r="F20" s="22">
        <v>17.600000000000001</v>
      </c>
      <c r="G20" s="23">
        <v>176</v>
      </c>
      <c r="H20" s="13" t="s">
        <v>88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30</v>
      </c>
      <c r="G21" s="23">
        <v>118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20</v>
      </c>
      <c r="D22" s="8">
        <v>1.3</v>
      </c>
      <c r="E22" s="8">
        <v>0.3</v>
      </c>
      <c r="F22" s="8">
        <v>6.7</v>
      </c>
      <c r="G22" s="9">
        <v>35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0.2</v>
      </c>
      <c r="F23" s="8">
        <v>9.9</v>
      </c>
      <c r="G23" s="9">
        <v>47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870</v>
      </c>
      <c r="D24" s="34">
        <f>SUM(D17:D23)</f>
        <v>30.7</v>
      </c>
      <c r="E24" s="34">
        <f>SUM(E17:E23)</f>
        <v>29.900000000000002</v>
      </c>
      <c r="F24" s="32">
        <f>SUM(F17:F23)</f>
        <v>115.60000000000001</v>
      </c>
      <c r="G24" s="33">
        <f>SUM(G17:G23)</f>
        <v>843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8">
        <v>0.2</v>
      </c>
      <c r="E25" s="9">
        <v>0</v>
      </c>
      <c r="F25" s="9">
        <v>21</v>
      </c>
      <c r="G25" s="9">
        <v>84</v>
      </c>
      <c r="H25" s="13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1"/>
      <c r="B26" s="10" t="s">
        <v>7</v>
      </c>
      <c r="C26" s="6">
        <v>100</v>
      </c>
      <c r="D26" s="22">
        <v>9.6999999999999993</v>
      </c>
      <c r="E26" s="22">
        <v>11.4</v>
      </c>
      <c r="F26" s="22">
        <v>26.4</v>
      </c>
      <c r="G26" s="23">
        <v>250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9.8999999999999986</v>
      </c>
      <c r="E27" s="38">
        <f>SUM(E25:E26)</f>
        <v>11.4</v>
      </c>
      <c r="F27" s="38">
        <f>SUM(F25:F26)</f>
        <v>47.4</v>
      </c>
      <c r="G27" s="39">
        <f>SUM(G25:G26)</f>
        <v>334</v>
      </c>
      <c r="H27" s="37"/>
      <c r="I27" s="3"/>
      <c r="J27" s="3"/>
      <c r="K27" s="3"/>
      <c r="L27" s="3"/>
      <c r="M27" s="3"/>
      <c r="N27" s="3"/>
    </row>
    <row r="28" spans="1:14" ht="18.899999999999999" customHeight="1" x14ac:dyDescent="0.3">
      <c r="A28" s="40"/>
      <c r="B28" s="41" t="s">
        <v>51</v>
      </c>
      <c r="C28" s="40"/>
      <c r="D28" s="38">
        <f>D16+D24+D27</f>
        <v>59.79999999999999</v>
      </c>
      <c r="E28" s="38">
        <f>E16+E24+E27</f>
        <v>60.5</v>
      </c>
      <c r="F28" s="38">
        <f>F16+F24+F27</f>
        <v>242.20000000000002</v>
      </c>
      <c r="G28" s="39">
        <f>G16+G24+G27</f>
        <v>1749</v>
      </c>
      <c r="H28" s="37"/>
      <c r="I28" s="3"/>
      <c r="J28" s="3"/>
      <c r="K28" s="3"/>
      <c r="L28" s="3"/>
      <c r="M28" s="3"/>
      <c r="N28" s="3"/>
    </row>
    <row r="29" spans="1:14" ht="18.899999999999999" customHeight="1" x14ac:dyDescent="0.3">
      <c r="A29" s="29" t="s">
        <v>49</v>
      </c>
      <c r="B29" s="5"/>
      <c r="C29" s="4"/>
      <c r="D29" s="4"/>
      <c r="E29" s="4"/>
      <c r="F29" s="4"/>
      <c r="G29" s="4"/>
      <c r="H29" s="28"/>
      <c r="I29" s="3"/>
      <c r="J29" s="3"/>
      <c r="K29" s="3"/>
      <c r="L29" s="3"/>
      <c r="M29" s="3"/>
      <c r="N29" s="3"/>
    </row>
    <row r="30" spans="1:14" ht="18.899999999999999" customHeight="1" x14ac:dyDescent="0.3">
      <c r="A30" s="117" t="s">
        <v>42</v>
      </c>
      <c r="B30" s="7" t="s">
        <v>58</v>
      </c>
      <c r="C30" s="6">
        <v>250</v>
      </c>
      <c r="D30" s="8">
        <v>9.8000000000000007</v>
      </c>
      <c r="E30" s="22">
        <v>8.6</v>
      </c>
      <c r="F30" s="8">
        <v>40.6</v>
      </c>
      <c r="G30" s="9">
        <v>280</v>
      </c>
      <c r="H30" s="13" t="s">
        <v>90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18"/>
      <c r="B31" s="10" t="s">
        <v>20</v>
      </c>
      <c r="C31" s="6">
        <v>30</v>
      </c>
      <c r="D31" s="8">
        <v>2.1</v>
      </c>
      <c r="E31" s="8">
        <v>7.3</v>
      </c>
      <c r="F31" s="8">
        <v>10.41</v>
      </c>
      <c r="G31" s="9">
        <v>115</v>
      </c>
      <c r="H31" s="6" t="s">
        <v>91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18"/>
      <c r="B32" s="10" t="s">
        <v>21</v>
      </c>
      <c r="C32" s="6">
        <v>40</v>
      </c>
      <c r="D32" s="8">
        <v>4.8</v>
      </c>
      <c r="E32" s="9">
        <v>4</v>
      </c>
      <c r="F32" s="8">
        <v>0.3</v>
      </c>
      <c r="G32" s="9">
        <v>57</v>
      </c>
      <c r="H32" s="6" t="s">
        <v>92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118"/>
      <c r="B33" s="10" t="s">
        <v>0</v>
      </c>
      <c r="C33" s="6">
        <v>20</v>
      </c>
      <c r="D33" s="8">
        <v>1.5</v>
      </c>
      <c r="E33" s="8">
        <v>0.2</v>
      </c>
      <c r="F33" s="8">
        <v>9.9</v>
      </c>
      <c r="G33" s="9">
        <v>47</v>
      </c>
      <c r="H33" s="6" t="s">
        <v>48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8"/>
      <c r="B34" s="10" t="s">
        <v>15</v>
      </c>
      <c r="C34" s="6">
        <v>200</v>
      </c>
      <c r="D34" s="8">
        <v>0.1</v>
      </c>
      <c r="E34" s="9">
        <v>0</v>
      </c>
      <c r="F34" s="9">
        <v>10</v>
      </c>
      <c r="G34" s="9">
        <v>43</v>
      </c>
      <c r="H34" s="6" t="s">
        <v>113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9"/>
      <c r="B35" s="10" t="s">
        <v>9</v>
      </c>
      <c r="C35" s="6">
        <v>100</v>
      </c>
      <c r="D35" s="8">
        <v>0.4</v>
      </c>
      <c r="E35" s="8">
        <v>0.4</v>
      </c>
      <c r="F35" s="8">
        <v>11.5</v>
      </c>
      <c r="G35" s="9">
        <v>55</v>
      </c>
      <c r="H35" s="6" t="s">
        <v>48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30"/>
      <c r="B36" s="31" t="s">
        <v>44</v>
      </c>
      <c r="C36" s="32">
        <f>SUM(C30:C35)</f>
        <v>640</v>
      </c>
      <c r="D36" s="32">
        <f>SUM(D30:D35)</f>
        <v>18.7</v>
      </c>
      <c r="E36" s="34">
        <f>SUM(E30:E35)</f>
        <v>20.499999999999996</v>
      </c>
      <c r="F36" s="34">
        <f>SUM(F30:F35)</f>
        <v>82.710000000000008</v>
      </c>
      <c r="G36" s="32">
        <f>SUM(G30:G35)</f>
        <v>597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112" t="s">
        <v>41</v>
      </c>
      <c r="B37" s="10" t="s">
        <v>39</v>
      </c>
      <c r="C37" s="6">
        <v>100</v>
      </c>
      <c r="D37" s="9">
        <v>1</v>
      </c>
      <c r="E37" s="8">
        <v>0.3</v>
      </c>
      <c r="F37" s="8">
        <v>3.8</v>
      </c>
      <c r="G37" s="9">
        <v>22</v>
      </c>
      <c r="H37" s="13" t="s">
        <v>93</v>
      </c>
      <c r="I37" s="3"/>
      <c r="J37" s="3"/>
      <c r="K37" s="3"/>
      <c r="L37" s="3"/>
      <c r="M37" s="3"/>
      <c r="N37" s="3"/>
    </row>
    <row r="38" spans="1:14" ht="18.899999999999999" customHeight="1" x14ac:dyDescent="0.3">
      <c r="A38" s="113"/>
      <c r="B38" s="10" t="s">
        <v>54</v>
      </c>
      <c r="C38" s="6">
        <v>250</v>
      </c>
      <c r="D38" s="8">
        <v>1.6</v>
      </c>
      <c r="E38" s="8">
        <v>3.8</v>
      </c>
      <c r="F38" s="8">
        <v>20.5</v>
      </c>
      <c r="G38" s="9">
        <v>120</v>
      </c>
      <c r="H38" s="13" t="s">
        <v>94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3"/>
      <c r="B39" s="16" t="s">
        <v>140</v>
      </c>
      <c r="C39" s="6">
        <v>100</v>
      </c>
      <c r="D39" s="8">
        <v>13.5</v>
      </c>
      <c r="E39" s="9">
        <v>15</v>
      </c>
      <c r="F39" s="8">
        <v>4.9000000000000004</v>
      </c>
      <c r="G39" s="9">
        <v>210</v>
      </c>
      <c r="H39" s="13" t="s">
        <v>95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3"/>
      <c r="B40" s="14" t="s">
        <v>13</v>
      </c>
      <c r="C40" s="21">
        <v>180</v>
      </c>
      <c r="D40" s="22">
        <v>10.3</v>
      </c>
      <c r="E40" s="22">
        <v>6.9</v>
      </c>
      <c r="F40" s="22">
        <v>42.3</v>
      </c>
      <c r="G40" s="23">
        <v>275</v>
      </c>
      <c r="H40" s="13" t="s">
        <v>90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3"/>
      <c r="B41" s="10" t="s">
        <v>10</v>
      </c>
      <c r="C41" s="6">
        <v>200</v>
      </c>
      <c r="D41" s="8">
        <v>0.2</v>
      </c>
      <c r="E41" s="8">
        <v>0.1</v>
      </c>
      <c r="F41" s="9">
        <v>30</v>
      </c>
      <c r="G41" s="9">
        <v>118</v>
      </c>
      <c r="H41" s="13" t="s">
        <v>96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3"/>
      <c r="B42" s="10" t="s">
        <v>47</v>
      </c>
      <c r="C42" s="6">
        <v>20</v>
      </c>
      <c r="D42" s="8">
        <v>1.3</v>
      </c>
      <c r="E42" s="8">
        <v>0.3</v>
      </c>
      <c r="F42" s="8">
        <v>6.7</v>
      </c>
      <c r="G42" s="9">
        <v>35</v>
      </c>
      <c r="H42" s="6" t="s">
        <v>48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4"/>
      <c r="B43" s="10" t="s">
        <v>0</v>
      </c>
      <c r="C43" s="6">
        <v>20</v>
      </c>
      <c r="D43" s="8">
        <v>1.5</v>
      </c>
      <c r="E43" s="8">
        <v>0.2</v>
      </c>
      <c r="F43" s="8">
        <v>9.9</v>
      </c>
      <c r="G43" s="9">
        <v>47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42"/>
      <c r="B44" s="31" t="s">
        <v>45</v>
      </c>
      <c r="C44" s="32">
        <f>SUM(C37:C43)</f>
        <v>870</v>
      </c>
      <c r="D44" s="34">
        <f>SUM(D37:D43)</f>
        <v>29.400000000000002</v>
      </c>
      <c r="E44" s="32">
        <f>SUM(E37:E43)</f>
        <v>26.6</v>
      </c>
      <c r="F44" s="32">
        <f>SUM(F37:F43)</f>
        <v>118.10000000000001</v>
      </c>
      <c r="G44" s="33">
        <f>SUM(G37:G43)</f>
        <v>827</v>
      </c>
      <c r="H44" s="43"/>
      <c r="I44" s="18"/>
      <c r="J44" s="18"/>
      <c r="K44" s="18"/>
      <c r="L44" s="18"/>
      <c r="M44" s="18"/>
      <c r="N44" s="18"/>
    </row>
    <row r="45" spans="1:14" ht="18.899999999999999" customHeight="1" x14ac:dyDescent="0.3">
      <c r="A45" s="109" t="str">
        <f t="shared" ref="A45:G45" si="0">A25</f>
        <v>полдник</v>
      </c>
      <c r="B45" s="10" t="str">
        <f t="shared" si="0"/>
        <v>Сок в индивидуальной упаковке</v>
      </c>
      <c r="C45" s="6">
        <f t="shared" si="0"/>
        <v>200</v>
      </c>
      <c r="D45" s="8">
        <f t="shared" si="0"/>
        <v>0.2</v>
      </c>
      <c r="E45" s="9">
        <f t="shared" si="0"/>
        <v>0</v>
      </c>
      <c r="F45" s="9">
        <f t="shared" si="0"/>
        <v>21</v>
      </c>
      <c r="G45" s="44">
        <f t="shared" si="0"/>
        <v>84</v>
      </c>
      <c r="H45" s="6" t="s">
        <v>48</v>
      </c>
      <c r="I45" s="18"/>
      <c r="J45" s="18"/>
      <c r="K45" s="18"/>
      <c r="L45" s="18"/>
      <c r="M45" s="18"/>
      <c r="N45" s="18"/>
    </row>
    <row r="46" spans="1:14" ht="18.899999999999999" customHeight="1" x14ac:dyDescent="0.3">
      <c r="A46" s="111"/>
      <c r="B46" s="10" t="str">
        <f>B26</f>
        <v xml:space="preserve">Выпечное изделие </v>
      </c>
      <c r="C46" s="6">
        <f>C26</f>
        <v>100</v>
      </c>
      <c r="D46" s="8">
        <v>9.6999999999999993</v>
      </c>
      <c r="E46" s="8">
        <f>E26</f>
        <v>11.4</v>
      </c>
      <c r="F46" s="8">
        <f>F26</f>
        <v>26.4</v>
      </c>
      <c r="G46" s="44">
        <f>G26</f>
        <v>250</v>
      </c>
      <c r="H46" s="6" t="s">
        <v>48</v>
      </c>
      <c r="I46" s="18"/>
      <c r="J46" s="18"/>
      <c r="K46" s="18"/>
      <c r="L46" s="18"/>
      <c r="M46" s="18"/>
      <c r="N46" s="18"/>
    </row>
    <row r="47" spans="1:14" ht="18.899999999999999" customHeight="1" x14ac:dyDescent="0.3">
      <c r="A47" s="35"/>
      <c r="B47" s="31" t="s">
        <v>46</v>
      </c>
      <c r="C47" s="32">
        <f>SUM(C45:C46)</f>
        <v>300</v>
      </c>
      <c r="D47" s="38">
        <f>SUM(D45:D46)</f>
        <v>9.8999999999999986</v>
      </c>
      <c r="E47" s="38">
        <f>SUM(E45:E46)</f>
        <v>11.4</v>
      </c>
      <c r="F47" s="38">
        <f>SUM(F45:F46)</f>
        <v>47.4</v>
      </c>
      <c r="G47" s="33">
        <f>SUM(G45:G46)</f>
        <v>334</v>
      </c>
      <c r="H47" s="43"/>
      <c r="I47" s="18"/>
      <c r="J47" s="18"/>
      <c r="K47" s="18"/>
      <c r="L47" s="18"/>
      <c r="M47" s="18"/>
      <c r="N47" s="18"/>
    </row>
    <row r="48" spans="1:14" ht="18.899999999999999" customHeight="1" x14ac:dyDescent="0.3">
      <c r="A48" s="40"/>
      <c r="B48" s="41" t="s">
        <v>51</v>
      </c>
      <c r="C48" s="40"/>
      <c r="D48" s="39">
        <f>D36+D44+D47</f>
        <v>58</v>
      </c>
      <c r="E48" s="38">
        <f>E36+E44+E47</f>
        <v>58.499999999999993</v>
      </c>
      <c r="F48" s="38">
        <f>F36+F44+F47</f>
        <v>248.21</v>
      </c>
      <c r="G48" s="33">
        <f>G36+G44+G47</f>
        <v>1758</v>
      </c>
      <c r="H48" s="37"/>
      <c r="I48" s="3"/>
      <c r="J48" s="3"/>
      <c r="K48" s="3"/>
      <c r="L48" s="3"/>
      <c r="M48" s="3"/>
      <c r="N48" s="3"/>
    </row>
    <row r="49" spans="1:14" ht="18.899999999999999" customHeight="1" x14ac:dyDescent="0.3">
      <c r="A49" s="29" t="s">
        <v>52</v>
      </c>
      <c r="B49" s="5"/>
      <c r="C49" s="4"/>
      <c r="D49" s="4"/>
      <c r="E49" s="4"/>
      <c r="F49" s="4"/>
      <c r="G49" s="4"/>
      <c r="H49" s="4"/>
      <c r="I49" s="19"/>
      <c r="J49" s="19"/>
      <c r="K49" s="19"/>
      <c r="L49" s="19"/>
      <c r="M49" s="19"/>
      <c r="N49" s="19"/>
    </row>
    <row r="50" spans="1:14" ht="18.899999999999999" customHeight="1" x14ac:dyDescent="0.3">
      <c r="A50" s="109" t="s">
        <v>42</v>
      </c>
      <c r="B50" s="7" t="s">
        <v>161</v>
      </c>
      <c r="C50" s="6">
        <v>200</v>
      </c>
      <c r="D50" s="8">
        <v>22.4</v>
      </c>
      <c r="E50" s="8">
        <v>19.5</v>
      </c>
      <c r="F50" s="8">
        <v>52.9</v>
      </c>
      <c r="G50" s="9">
        <v>480</v>
      </c>
      <c r="H50" s="13" t="s">
        <v>97</v>
      </c>
      <c r="I50" s="19"/>
      <c r="J50" s="19"/>
      <c r="K50" s="19"/>
      <c r="L50" s="19"/>
      <c r="M50" s="19"/>
      <c r="N50" s="19"/>
    </row>
    <row r="51" spans="1:14" ht="18.899999999999999" customHeight="1" x14ac:dyDescent="0.3">
      <c r="A51" s="110"/>
      <c r="B51" s="10" t="s">
        <v>8</v>
      </c>
      <c r="C51" s="6">
        <v>205</v>
      </c>
      <c r="D51" s="8">
        <v>0.1</v>
      </c>
      <c r="E51" s="9">
        <v>0</v>
      </c>
      <c r="F51" s="9">
        <v>10</v>
      </c>
      <c r="G51" s="9">
        <v>43</v>
      </c>
      <c r="H51" s="13" t="s">
        <v>98</v>
      </c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11"/>
      <c r="B52" s="10" t="s">
        <v>9</v>
      </c>
      <c r="C52" s="6">
        <v>120</v>
      </c>
      <c r="D52" s="6">
        <v>0.5</v>
      </c>
      <c r="E52" s="6">
        <v>0.5</v>
      </c>
      <c r="F52" s="9">
        <v>14</v>
      </c>
      <c r="G52" s="9">
        <v>66</v>
      </c>
      <c r="H52" s="13" t="s">
        <v>48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30"/>
      <c r="B53" s="31" t="s">
        <v>44</v>
      </c>
      <c r="C53" s="32">
        <f>SUM(C50:C52)</f>
        <v>525</v>
      </c>
      <c r="D53" s="33">
        <f>SUM(D50:D52)</f>
        <v>23</v>
      </c>
      <c r="E53" s="33">
        <f>SUM(E50:E52)</f>
        <v>20</v>
      </c>
      <c r="F53" s="32">
        <f>SUM(F50:F52)</f>
        <v>76.900000000000006</v>
      </c>
      <c r="G53" s="32">
        <f>SUM(G50:G52)</f>
        <v>589</v>
      </c>
      <c r="H53" s="45"/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112" t="s">
        <v>41</v>
      </c>
      <c r="B54" s="20" t="s">
        <v>50</v>
      </c>
      <c r="C54" s="6">
        <v>100</v>
      </c>
      <c r="D54" s="8">
        <v>0.7</v>
      </c>
      <c r="E54" s="8">
        <v>0.2</v>
      </c>
      <c r="F54" s="8">
        <v>2.5</v>
      </c>
      <c r="G54" s="9">
        <v>15</v>
      </c>
      <c r="H54" s="13" t="s">
        <v>99</v>
      </c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113"/>
      <c r="B55" s="14" t="s">
        <v>166</v>
      </c>
      <c r="C55" s="21">
        <v>250</v>
      </c>
      <c r="D55" s="22">
        <v>4.4000000000000004</v>
      </c>
      <c r="E55" s="23">
        <v>6</v>
      </c>
      <c r="F55" s="22">
        <v>23.8</v>
      </c>
      <c r="G55" s="23">
        <v>169</v>
      </c>
      <c r="H55" s="13" t="s">
        <v>100</v>
      </c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113"/>
      <c r="B56" s="14" t="s">
        <v>110</v>
      </c>
      <c r="C56" s="21">
        <v>100</v>
      </c>
      <c r="D56" s="23">
        <v>15</v>
      </c>
      <c r="E56" s="22">
        <v>18.899999999999999</v>
      </c>
      <c r="F56" s="22">
        <v>8.1999999999999993</v>
      </c>
      <c r="G56" s="23">
        <v>255</v>
      </c>
      <c r="H56" s="46" t="s">
        <v>101</v>
      </c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113"/>
      <c r="B57" s="14" t="s">
        <v>55</v>
      </c>
      <c r="C57" s="21">
        <v>180</v>
      </c>
      <c r="D57" s="22">
        <v>6.5</v>
      </c>
      <c r="E57" s="22">
        <v>5.8</v>
      </c>
      <c r="F57" s="22">
        <v>38.4</v>
      </c>
      <c r="G57" s="23">
        <v>233</v>
      </c>
      <c r="H57" s="13" t="s">
        <v>102</v>
      </c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13"/>
      <c r="B58" s="14" t="s">
        <v>14</v>
      </c>
      <c r="C58" s="21">
        <v>200</v>
      </c>
      <c r="D58" s="22">
        <v>0.2</v>
      </c>
      <c r="E58" s="22">
        <v>0.1</v>
      </c>
      <c r="F58" s="23">
        <v>30</v>
      </c>
      <c r="G58" s="23">
        <v>118</v>
      </c>
      <c r="H58" s="13" t="s">
        <v>103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3"/>
      <c r="B59" s="10" t="s">
        <v>47</v>
      </c>
      <c r="C59" s="6">
        <v>20</v>
      </c>
      <c r="D59" s="8">
        <v>1.3</v>
      </c>
      <c r="E59" s="8">
        <v>0.3</v>
      </c>
      <c r="F59" s="8">
        <v>6.7</v>
      </c>
      <c r="G59" s="9">
        <v>35</v>
      </c>
      <c r="H59" s="6" t="s">
        <v>48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4"/>
      <c r="B60" s="10" t="s">
        <v>0</v>
      </c>
      <c r="C60" s="6">
        <v>20</v>
      </c>
      <c r="D60" s="8">
        <v>1.5</v>
      </c>
      <c r="E60" s="8">
        <v>0.2</v>
      </c>
      <c r="F60" s="8">
        <v>9.9</v>
      </c>
      <c r="G60" s="9">
        <v>47</v>
      </c>
      <c r="H60" s="13" t="s">
        <v>48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35"/>
      <c r="B61" s="31" t="s">
        <v>45</v>
      </c>
      <c r="C61" s="32">
        <f>SUM(C54:C60)</f>
        <v>870</v>
      </c>
      <c r="D61" s="34">
        <f>SUM(D54:D60)</f>
        <v>29.6</v>
      </c>
      <c r="E61" s="34">
        <f>SUM(E54:E60)</f>
        <v>31.5</v>
      </c>
      <c r="F61" s="34">
        <f>SUM(F54:F60)</f>
        <v>119.50000000000001</v>
      </c>
      <c r="G61" s="33">
        <f>SUM(G54:G60)</f>
        <v>872</v>
      </c>
      <c r="H61" s="45"/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109" t="str">
        <f t="shared" ref="A62:G63" si="1">A45</f>
        <v>полдник</v>
      </c>
      <c r="B62" s="10" t="str">
        <f t="shared" si="1"/>
        <v>Сок в индивидуальной упаковке</v>
      </c>
      <c r="C62" s="6">
        <f t="shared" si="1"/>
        <v>200</v>
      </c>
      <c r="D62" s="8">
        <f t="shared" si="1"/>
        <v>0.2</v>
      </c>
      <c r="E62" s="9">
        <f t="shared" si="1"/>
        <v>0</v>
      </c>
      <c r="F62" s="9">
        <f t="shared" si="1"/>
        <v>21</v>
      </c>
      <c r="G62" s="9">
        <f t="shared" si="1"/>
        <v>84</v>
      </c>
      <c r="H62" s="13" t="s">
        <v>48</v>
      </c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111"/>
      <c r="B63" s="10" t="str">
        <f t="shared" si="1"/>
        <v xml:space="preserve">Выпечное изделие </v>
      </c>
      <c r="C63" s="6">
        <f t="shared" si="1"/>
        <v>100</v>
      </c>
      <c r="D63" s="8">
        <f t="shared" si="1"/>
        <v>9.6999999999999993</v>
      </c>
      <c r="E63" s="8">
        <f t="shared" si="1"/>
        <v>11.4</v>
      </c>
      <c r="F63" s="8">
        <f t="shared" si="1"/>
        <v>26.4</v>
      </c>
      <c r="G63" s="9">
        <f t="shared" si="1"/>
        <v>250</v>
      </c>
      <c r="H63" s="46" t="s">
        <v>48</v>
      </c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35"/>
      <c r="B64" s="31" t="s">
        <v>46</v>
      </c>
      <c r="C64" s="32">
        <f>SUM(C62:C63)</f>
        <v>300</v>
      </c>
      <c r="D64" s="38">
        <f>SUM(D62:D63)</f>
        <v>9.8999999999999986</v>
      </c>
      <c r="E64" s="38">
        <f>SUM(E62:E63)</f>
        <v>11.4</v>
      </c>
      <c r="F64" s="38">
        <f>SUM(F62:F63)</f>
        <v>47.4</v>
      </c>
      <c r="G64" s="39">
        <f>SUM(G62:G63)</f>
        <v>334</v>
      </c>
      <c r="H64" s="45"/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40"/>
      <c r="B65" s="41" t="s">
        <v>51</v>
      </c>
      <c r="C65" s="40"/>
      <c r="D65" s="38">
        <f>D53+D61+D64</f>
        <v>62.5</v>
      </c>
      <c r="E65" s="38">
        <f>E53+E61+E64</f>
        <v>62.9</v>
      </c>
      <c r="F65" s="38">
        <f>F53+F61+F64</f>
        <v>243.80000000000004</v>
      </c>
      <c r="G65" s="39">
        <f>G53+G61+G64</f>
        <v>1795</v>
      </c>
      <c r="H65" s="45"/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29" t="s">
        <v>57</v>
      </c>
      <c r="B66" s="5"/>
      <c r="C66" s="17"/>
      <c r="D66" s="17"/>
      <c r="E66" s="17"/>
      <c r="F66" s="17"/>
      <c r="G66" s="17"/>
      <c r="H66" s="4"/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09" t="s">
        <v>42</v>
      </c>
      <c r="B67" s="7" t="s">
        <v>11</v>
      </c>
      <c r="C67" s="6">
        <v>250</v>
      </c>
      <c r="D67" s="8">
        <v>8.8000000000000007</v>
      </c>
      <c r="E67" s="8">
        <v>10.8</v>
      </c>
      <c r="F67" s="8">
        <v>41.5</v>
      </c>
      <c r="G67" s="9">
        <v>299</v>
      </c>
      <c r="H67" s="13" t="s">
        <v>82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0"/>
      <c r="B68" s="10" t="s">
        <v>0</v>
      </c>
      <c r="C68" s="6">
        <v>40</v>
      </c>
      <c r="D68" s="9">
        <v>3</v>
      </c>
      <c r="E68" s="8">
        <v>0.3</v>
      </c>
      <c r="F68" s="8">
        <v>19.7</v>
      </c>
      <c r="G68" s="9">
        <v>94</v>
      </c>
      <c r="H68" s="6" t="s">
        <v>48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0"/>
      <c r="B69" s="10" t="s">
        <v>1</v>
      </c>
      <c r="C69" s="6">
        <v>20</v>
      </c>
      <c r="D69" s="6">
        <v>4.7</v>
      </c>
      <c r="E69" s="6">
        <v>5.9</v>
      </c>
      <c r="F69" s="9">
        <v>0</v>
      </c>
      <c r="G69" s="9">
        <v>72</v>
      </c>
      <c r="H69" s="6" t="s">
        <v>83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0"/>
      <c r="B70" s="10" t="s">
        <v>12</v>
      </c>
      <c r="C70" s="6">
        <v>200</v>
      </c>
      <c r="D70" s="8">
        <v>3.8</v>
      </c>
      <c r="E70" s="8">
        <v>3.5</v>
      </c>
      <c r="F70" s="22">
        <v>13.5</v>
      </c>
      <c r="G70" s="9">
        <v>98</v>
      </c>
      <c r="H70" s="11" t="s">
        <v>104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1"/>
      <c r="B71" s="10" t="s">
        <v>9</v>
      </c>
      <c r="C71" s="6">
        <v>100</v>
      </c>
      <c r="D71" s="8">
        <v>0.4</v>
      </c>
      <c r="E71" s="8">
        <v>0.4</v>
      </c>
      <c r="F71" s="8">
        <v>11.5</v>
      </c>
      <c r="G71" s="9">
        <v>55</v>
      </c>
      <c r="H71" s="6" t="s">
        <v>48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30"/>
      <c r="B72" s="31" t="s">
        <v>44</v>
      </c>
      <c r="C72" s="32">
        <f>SUM(C67:C71)</f>
        <v>610</v>
      </c>
      <c r="D72" s="34">
        <f>SUM(D67:D71)</f>
        <v>20.7</v>
      </c>
      <c r="E72" s="32">
        <f>SUM(E67:E71)</f>
        <v>20.9</v>
      </c>
      <c r="F72" s="34">
        <f>SUM(F67:F71)</f>
        <v>86.2</v>
      </c>
      <c r="G72" s="32">
        <f>SUM(G67:G71)</f>
        <v>618</v>
      </c>
      <c r="H72" s="45"/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2" t="s">
        <v>41</v>
      </c>
      <c r="B73" s="10" t="s">
        <v>59</v>
      </c>
      <c r="C73" s="6">
        <v>100</v>
      </c>
      <c r="D73" s="8">
        <v>1.7</v>
      </c>
      <c r="E73" s="8">
        <v>10.8</v>
      </c>
      <c r="F73" s="8">
        <v>13.1</v>
      </c>
      <c r="G73" s="9">
        <v>153</v>
      </c>
      <c r="H73" s="13" t="s">
        <v>106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3"/>
      <c r="B74" s="10" t="s">
        <v>60</v>
      </c>
      <c r="C74" s="6">
        <v>250</v>
      </c>
      <c r="D74" s="9">
        <v>6</v>
      </c>
      <c r="E74" s="8">
        <v>4.4000000000000004</v>
      </c>
      <c r="F74" s="8">
        <v>27.8</v>
      </c>
      <c r="G74" s="9">
        <v>170</v>
      </c>
      <c r="H74" s="13" t="s">
        <v>105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0" t="s">
        <v>108</v>
      </c>
      <c r="C75" s="15">
        <v>100</v>
      </c>
      <c r="D75" s="8">
        <v>14.2</v>
      </c>
      <c r="E75" s="8">
        <v>9.1999999999999993</v>
      </c>
      <c r="F75" s="8">
        <v>4.9000000000000004</v>
      </c>
      <c r="G75" s="9">
        <v>157</v>
      </c>
      <c r="H75" s="46" t="s">
        <v>107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3"/>
      <c r="B76" s="10" t="s">
        <v>16</v>
      </c>
      <c r="C76" s="6">
        <v>180</v>
      </c>
      <c r="D76" s="8">
        <v>3.7</v>
      </c>
      <c r="E76" s="8">
        <v>6.5</v>
      </c>
      <c r="F76" s="9">
        <v>24</v>
      </c>
      <c r="G76" s="9">
        <v>175</v>
      </c>
      <c r="H76" s="13" t="s">
        <v>111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3"/>
      <c r="B77" s="10" t="s">
        <v>17</v>
      </c>
      <c r="C77" s="6">
        <v>200</v>
      </c>
      <c r="D77" s="8">
        <v>0.2</v>
      </c>
      <c r="E77" s="8">
        <v>0.1</v>
      </c>
      <c r="F77" s="9">
        <v>30</v>
      </c>
      <c r="G77" s="9">
        <v>118</v>
      </c>
      <c r="H77" s="13" t="s">
        <v>112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3"/>
      <c r="B78" s="10" t="s">
        <v>47</v>
      </c>
      <c r="C78" s="6">
        <v>20</v>
      </c>
      <c r="D78" s="8">
        <v>1.3</v>
      </c>
      <c r="E78" s="8">
        <v>0.3</v>
      </c>
      <c r="F78" s="8">
        <v>6.7</v>
      </c>
      <c r="G78" s="9">
        <v>35</v>
      </c>
      <c r="H78" s="6" t="s">
        <v>48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4"/>
      <c r="B79" s="10" t="s">
        <v>0</v>
      </c>
      <c r="C79" s="6">
        <v>20</v>
      </c>
      <c r="D79" s="8">
        <v>1.5</v>
      </c>
      <c r="E79" s="8">
        <v>0.2</v>
      </c>
      <c r="F79" s="8">
        <v>9.9</v>
      </c>
      <c r="G79" s="9">
        <v>47</v>
      </c>
      <c r="H79" s="13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35"/>
      <c r="B80" s="31" t="s">
        <v>45</v>
      </c>
      <c r="C80" s="32">
        <f>SUM(C73:C79)</f>
        <v>870</v>
      </c>
      <c r="D80" s="32">
        <f>SUM(D73:D79)</f>
        <v>28.599999999999998</v>
      </c>
      <c r="E80" s="32">
        <f>SUM(E73:E79)</f>
        <v>31.5</v>
      </c>
      <c r="F80" s="32">
        <f>SUM(F73:F79)</f>
        <v>116.4</v>
      </c>
      <c r="G80" s="32">
        <f>SUM(G73:G79)</f>
        <v>855</v>
      </c>
      <c r="H80" s="45"/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09" t="str">
        <f t="shared" ref="A81:G82" si="2">A62</f>
        <v>полдник</v>
      </c>
      <c r="B81" s="10" t="str">
        <f t="shared" si="2"/>
        <v>Сок в индивидуальной упаковке</v>
      </c>
      <c r="C81" s="6">
        <f t="shared" si="2"/>
        <v>200</v>
      </c>
      <c r="D81" s="8">
        <f t="shared" si="2"/>
        <v>0.2</v>
      </c>
      <c r="E81" s="9">
        <f t="shared" si="2"/>
        <v>0</v>
      </c>
      <c r="F81" s="9">
        <f t="shared" si="2"/>
        <v>21</v>
      </c>
      <c r="G81" s="9">
        <f t="shared" si="2"/>
        <v>84</v>
      </c>
      <c r="H81" s="13" t="s">
        <v>48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11"/>
      <c r="B82" s="10" t="str">
        <f t="shared" si="2"/>
        <v xml:space="preserve">Выпечное изделие </v>
      </c>
      <c r="C82" s="6">
        <f t="shared" si="2"/>
        <v>100</v>
      </c>
      <c r="D82" s="8">
        <f t="shared" si="2"/>
        <v>9.6999999999999993</v>
      </c>
      <c r="E82" s="8">
        <f t="shared" si="2"/>
        <v>11.4</v>
      </c>
      <c r="F82" s="8">
        <f t="shared" si="2"/>
        <v>26.4</v>
      </c>
      <c r="G82" s="9">
        <f t="shared" si="2"/>
        <v>250</v>
      </c>
      <c r="H82" s="46" t="s">
        <v>48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35"/>
      <c r="B83" s="31" t="s">
        <v>46</v>
      </c>
      <c r="C83" s="32">
        <f>SUM(C81:C82)</f>
        <v>300</v>
      </c>
      <c r="D83" s="38">
        <f>SUM(D81:D82)</f>
        <v>9.8999999999999986</v>
      </c>
      <c r="E83" s="38">
        <f>SUM(E81:E82)</f>
        <v>11.4</v>
      </c>
      <c r="F83" s="38">
        <f>SUM(F81:F82)</f>
        <v>47.4</v>
      </c>
      <c r="G83" s="39">
        <f>SUM(G81:G82)</f>
        <v>334</v>
      </c>
      <c r="H83" s="45"/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40"/>
      <c r="B84" s="41" t="s">
        <v>51</v>
      </c>
      <c r="C84" s="32"/>
      <c r="D84" s="38">
        <f>D72+D80+D83</f>
        <v>59.199999999999996</v>
      </c>
      <c r="E84" s="38">
        <f>E72+E80+E83</f>
        <v>63.8</v>
      </c>
      <c r="F84" s="39">
        <f>F72+F80+F83</f>
        <v>250.00000000000003</v>
      </c>
      <c r="G84" s="39">
        <f>G72+G80+G83</f>
        <v>1807</v>
      </c>
      <c r="H84" s="45"/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29" t="s">
        <v>61</v>
      </c>
      <c r="B85" s="5"/>
      <c r="C85" s="17"/>
      <c r="D85" s="17"/>
      <c r="E85" s="17"/>
      <c r="F85" s="17"/>
      <c r="G85" s="17"/>
      <c r="H85" s="4"/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109" t="s">
        <v>42</v>
      </c>
      <c r="B86" s="10" t="s">
        <v>144</v>
      </c>
      <c r="C86" s="6">
        <v>250</v>
      </c>
      <c r="D86" s="8">
        <v>9.5</v>
      </c>
      <c r="E86" s="8">
        <v>8.5</v>
      </c>
      <c r="F86" s="8">
        <v>47.5</v>
      </c>
      <c r="G86" s="9">
        <v>309</v>
      </c>
      <c r="H86" s="13" t="s">
        <v>82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110"/>
      <c r="B87" s="10" t="s">
        <v>20</v>
      </c>
      <c r="C87" s="6">
        <v>30</v>
      </c>
      <c r="D87" s="8">
        <v>2.1</v>
      </c>
      <c r="E87" s="8">
        <v>7.3</v>
      </c>
      <c r="F87" s="8">
        <v>10.41</v>
      </c>
      <c r="G87" s="9">
        <v>115</v>
      </c>
      <c r="H87" s="6" t="s">
        <v>91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110"/>
      <c r="B88" s="10" t="s">
        <v>21</v>
      </c>
      <c r="C88" s="6">
        <v>40</v>
      </c>
      <c r="D88" s="8">
        <v>4.8</v>
      </c>
      <c r="E88" s="9">
        <v>4</v>
      </c>
      <c r="F88" s="8">
        <v>0.3</v>
      </c>
      <c r="G88" s="9">
        <v>57</v>
      </c>
      <c r="H88" s="6" t="s">
        <v>92</v>
      </c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110"/>
      <c r="B89" s="10" t="s">
        <v>0</v>
      </c>
      <c r="C89" s="6">
        <v>20</v>
      </c>
      <c r="D89" s="8">
        <v>1.5</v>
      </c>
      <c r="E89" s="8">
        <v>0.2</v>
      </c>
      <c r="F89" s="8">
        <v>9.9</v>
      </c>
      <c r="G89" s="9">
        <v>47</v>
      </c>
      <c r="H89" s="6" t="s">
        <v>48</v>
      </c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110"/>
      <c r="B90" s="10" t="s">
        <v>15</v>
      </c>
      <c r="C90" s="6">
        <v>200</v>
      </c>
      <c r="D90" s="8">
        <v>0.1</v>
      </c>
      <c r="E90" s="9">
        <v>0</v>
      </c>
      <c r="F90" s="9">
        <v>10</v>
      </c>
      <c r="G90" s="9">
        <v>43</v>
      </c>
      <c r="H90" s="6" t="s">
        <v>113</v>
      </c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10"/>
      <c r="B91" s="10" t="s">
        <v>9</v>
      </c>
      <c r="C91" s="6">
        <v>100</v>
      </c>
      <c r="D91" s="8">
        <v>0.4</v>
      </c>
      <c r="E91" s="8">
        <v>0.4</v>
      </c>
      <c r="F91" s="8">
        <v>11.5</v>
      </c>
      <c r="G91" s="9">
        <v>55</v>
      </c>
      <c r="H91" s="6" t="s">
        <v>48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30"/>
      <c r="B92" s="31" t="s">
        <v>44</v>
      </c>
      <c r="C92" s="32">
        <f>SUM(C86:C91)</f>
        <v>640</v>
      </c>
      <c r="D92" s="34">
        <f>SUM(D86:D91)</f>
        <v>18.399999999999999</v>
      </c>
      <c r="E92" s="34">
        <f>SUM(E86:E91)</f>
        <v>20.399999999999999</v>
      </c>
      <c r="F92" s="34">
        <f>SUM(F86:F91)</f>
        <v>89.61</v>
      </c>
      <c r="G92" s="33">
        <f>SUM(G86:G91)</f>
        <v>626</v>
      </c>
      <c r="H92" s="45"/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06" t="s">
        <v>41</v>
      </c>
      <c r="B93" s="10" t="s">
        <v>39</v>
      </c>
      <c r="C93" s="6">
        <v>100</v>
      </c>
      <c r="D93" s="9">
        <v>1</v>
      </c>
      <c r="E93" s="8">
        <v>0.3</v>
      </c>
      <c r="F93" s="8">
        <v>3.8</v>
      </c>
      <c r="G93" s="9">
        <v>22</v>
      </c>
      <c r="H93" s="13" t="s">
        <v>93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07"/>
      <c r="B94" s="14" t="s">
        <v>23</v>
      </c>
      <c r="C94" s="21">
        <v>250</v>
      </c>
      <c r="D94" s="22">
        <v>8.1</v>
      </c>
      <c r="E94" s="22">
        <v>7.6</v>
      </c>
      <c r="F94" s="22">
        <v>28.4</v>
      </c>
      <c r="G94" s="23">
        <v>210</v>
      </c>
      <c r="H94" s="13" t="s">
        <v>114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07"/>
      <c r="B95" s="10" t="s">
        <v>142</v>
      </c>
      <c r="C95" s="6">
        <v>250</v>
      </c>
      <c r="D95" s="8">
        <v>15.9</v>
      </c>
      <c r="E95" s="8">
        <v>20.3</v>
      </c>
      <c r="F95" s="8">
        <v>36.799999999999997</v>
      </c>
      <c r="G95" s="9">
        <v>392</v>
      </c>
      <c r="H95" s="13" t="s">
        <v>115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07"/>
      <c r="B96" s="10" t="s">
        <v>5</v>
      </c>
      <c r="C96" s="6">
        <v>200</v>
      </c>
      <c r="D96" s="22">
        <v>0.2</v>
      </c>
      <c r="E96" s="22">
        <v>0.1</v>
      </c>
      <c r="F96" s="23">
        <v>30</v>
      </c>
      <c r="G96" s="23">
        <v>118</v>
      </c>
      <c r="H96" s="13" t="s">
        <v>89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07"/>
      <c r="B97" s="10" t="s">
        <v>47</v>
      </c>
      <c r="C97" s="6">
        <v>20</v>
      </c>
      <c r="D97" s="8">
        <v>1.3</v>
      </c>
      <c r="E97" s="8">
        <v>0.3</v>
      </c>
      <c r="F97" s="8">
        <v>6.7</v>
      </c>
      <c r="G97" s="9">
        <v>35</v>
      </c>
      <c r="H97" s="6" t="s">
        <v>48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08"/>
      <c r="B98" s="10" t="s">
        <v>0</v>
      </c>
      <c r="C98" s="6">
        <v>20</v>
      </c>
      <c r="D98" s="8">
        <v>1.5</v>
      </c>
      <c r="E98" s="8">
        <v>0.2</v>
      </c>
      <c r="F98" s="8">
        <v>9.9</v>
      </c>
      <c r="G98" s="9">
        <v>47</v>
      </c>
      <c r="H98" s="6" t="s">
        <v>48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50"/>
      <c r="B99" s="31" t="s">
        <v>45</v>
      </c>
      <c r="C99" s="32">
        <f>SUM(C93:C98)</f>
        <v>840</v>
      </c>
      <c r="D99" s="33">
        <f>SUM(D93:D98)</f>
        <v>28</v>
      </c>
      <c r="E99" s="34">
        <f>SUM(E93:E98)</f>
        <v>28.8</v>
      </c>
      <c r="F99" s="32">
        <f>SUM(F93:F98)</f>
        <v>115.60000000000001</v>
      </c>
      <c r="G99" s="33">
        <f>SUM(G93:G98)</f>
        <v>824</v>
      </c>
      <c r="H99" s="45"/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09" t="str">
        <f t="shared" ref="A100:G100" si="3">A81</f>
        <v>полдник</v>
      </c>
      <c r="B100" s="10" t="str">
        <f t="shared" si="3"/>
        <v>Сок в индивидуальной упаковке</v>
      </c>
      <c r="C100" s="6">
        <f t="shared" si="3"/>
        <v>200</v>
      </c>
      <c r="D100" s="8">
        <f t="shared" si="3"/>
        <v>0.2</v>
      </c>
      <c r="E100" s="9">
        <f t="shared" si="3"/>
        <v>0</v>
      </c>
      <c r="F100" s="9">
        <f t="shared" si="3"/>
        <v>21</v>
      </c>
      <c r="G100" s="9">
        <f t="shared" si="3"/>
        <v>84</v>
      </c>
      <c r="H100" s="13" t="s">
        <v>48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1"/>
      <c r="B101" s="10" t="str">
        <f>B82</f>
        <v xml:space="preserve">Выпечное изделие </v>
      </c>
      <c r="C101" s="6">
        <v>100</v>
      </c>
      <c r="D101" s="8">
        <v>9.6999999999999993</v>
      </c>
      <c r="E101" s="8">
        <v>11.4</v>
      </c>
      <c r="F101" s="8">
        <v>26.4</v>
      </c>
      <c r="G101" s="9">
        <v>250</v>
      </c>
      <c r="H101" s="46" t="s">
        <v>48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35"/>
      <c r="B102" s="31" t="s">
        <v>46</v>
      </c>
      <c r="C102" s="32">
        <f>SUM(C100:C101)</f>
        <v>300</v>
      </c>
      <c r="D102" s="32">
        <f>SUM(D100:D101)</f>
        <v>9.8999999999999986</v>
      </c>
      <c r="E102" s="32">
        <f>SUM(E100:E101)</f>
        <v>11.4</v>
      </c>
      <c r="F102" s="32">
        <f>SUM(F100:F101)</f>
        <v>47.4</v>
      </c>
      <c r="G102" s="32">
        <f>SUM(G100:G101)</f>
        <v>334</v>
      </c>
      <c r="H102" s="45"/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40"/>
      <c r="B103" s="41" t="s">
        <v>51</v>
      </c>
      <c r="C103" s="51"/>
      <c r="D103" s="38">
        <f>D92+D99+D102</f>
        <v>56.3</v>
      </c>
      <c r="E103" s="38">
        <f>E92+E99+E102</f>
        <v>60.6</v>
      </c>
      <c r="F103" s="39">
        <f>F92+F99+F102</f>
        <v>252.61</v>
      </c>
      <c r="G103" s="39">
        <f>G92+G99+G102</f>
        <v>1784</v>
      </c>
      <c r="H103" s="45"/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29" t="s">
        <v>63</v>
      </c>
      <c r="B104" s="5"/>
      <c r="C104" s="4"/>
      <c r="D104" s="4"/>
      <c r="E104" s="4"/>
      <c r="F104" s="4"/>
      <c r="G104" s="4"/>
      <c r="H104" s="4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117" t="s">
        <v>42</v>
      </c>
      <c r="B105" s="7" t="s">
        <v>22</v>
      </c>
      <c r="C105" s="6">
        <v>250</v>
      </c>
      <c r="D105" s="8">
        <v>16.100000000000001</v>
      </c>
      <c r="E105" s="8">
        <v>18.600000000000001</v>
      </c>
      <c r="F105" s="8">
        <v>47.5</v>
      </c>
      <c r="G105" s="9">
        <v>425</v>
      </c>
      <c r="H105" s="13" t="s">
        <v>116</v>
      </c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8"/>
      <c r="B106" s="10" t="s">
        <v>0</v>
      </c>
      <c r="C106" s="6">
        <v>20</v>
      </c>
      <c r="D106" s="8">
        <v>1.5</v>
      </c>
      <c r="E106" s="8">
        <v>0.2</v>
      </c>
      <c r="F106" s="8">
        <v>9.9</v>
      </c>
      <c r="G106" s="9">
        <v>47</v>
      </c>
      <c r="H106" s="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8"/>
      <c r="B107" s="4" t="s">
        <v>64</v>
      </c>
      <c r="C107" s="6">
        <v>115</v>
      </c>
      <c r="D107" s="6">
        <v>3.5</v>
      </c>
      <c r="E107" s="6">
        <v>2.9</v>
      </c>
      <c r="F107" s="8">
        <v>10.8</v>
      </c>
      <c r="G107" s="9">
        <v>83</v>
      </c>
      <c r="H107" s="13" t="s">
        <v>48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18"/>
      <c r="B108" s="10" t="s">
        <v>8</v>
      </c>
      <c r="C108" s="6">
        <v>205</v>
      </c>
      <c r="D108" s="8">
        <v>0.1</v>
      </c>
      <c r="E108" s="9">
        <v>0</v>
      </c>
      <c r="F108" s="9">
        <v>10</v>
      </c>
      <c r="G108" s="9">
        <v>43</v>
      </c>
      <c r="H108" s="13" t="s">
        <v>98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19"/>
      <c r="B109" s="10" t="s">
        <v>9</v>
      </c>
      <c r="C109" s="6">
        <v>100</v>
      </c>
      <c r="D109" s="8">
        <v>0.4</v>
      </c>
      <c r="E109" s="8">
        <v>0.4</v>
      </c>
      <c r="F109" s="8">
        <v>11.5</v>
      </c>
      <c r="G109" s="9">
        <v>55</v>
      </c>
      <c r="H109" s="6" t="s">
        <v>48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30"/>
      <c r="B110" s="31" t="s">
        <v>44</v>
      </c>
      <c r="C110" s="32">
        <f>SUM(C105:C109)</f>
        <v>690</v>
      </c>
      <c r="D110" s="34">
        <f>SUM(D105:D109)</f>
        <v>21.6</v>
      </c>
      <c r="E110" s="32">
        <f>SUM(E105:E109)</f>
        <v>22.099999999999998</v>
      </c>
      <c r="F110" s="32">
        <f>SUM(F105:F109)</f>
        <v>89.7</v>
      </c>
      <c r="G110" s="32">
        <f>SUM(G105:G109)</f>
        <v>653</v>
      </c>
      <c r="H110" s="45"/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12" t="s">
        <v>41</v>
      </c>
      <c r="B111" s="10" t="s">
        <v>68</v>
      </c>
      <c r="C111" s="6">
        <v>100</v>
      </c>
      <c r="D111" s="9">
        <v>2</v>
      </c>
      <c r="E111" s="8">
        <v>0.3</v>
      </c>
      <c r="F111" s="8">
        <v>10.3</v>
      </c>
      <c r="G111" s="9">
        <v>52</v>
      </c>
      <c r="H111" s="13" t="s">
        <v>117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3"/>
      <c r="B112" s="14" t="s">
        <v>56</v>
      </c>
      <c r="C112" s="21">
        <v>250</v>
      </c>
      <c r="D112" s="22">
        <v>5.0999999999999996</v>
      </c>
      <c r="E112" s="22">
        <v>4.8</v>
      </c>
      <c r="F112" s="22">
        <v>28.5</v>
      </c>
      <c r="G112" s="23">
        <v>163</v>
      </c>
      <c r="H112" s="13" t="s">
        <v>118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3"/>
      <c r="B113" s="14" t="s">
        <v>66</v>
      </c>
      <c r="C113" s="15">
        <v>100</v>
      </c>
      <c r="D113" s="8">
        <v>17.8</v>
      </c>
      <c r="E113" s="8">
        <v>13.5</v>
      </c>
      <c r="F113" s="9">
        <v>12</v>
      </c>
      <c r="G113" s="9">
        <v>244</v>
      </c>
      <c r="H113" s="46" t="s">
        <v>132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3"/>
      <c r="B114" s="10" t="s">
        <v>4</v>
      </c>
      <c r="C114" s="6">
        <v>180</v>
      </c>
      <c r="D114" s="22">
        <v>3.4</v>
      </c>
      <c r="E114" s="22">
        <v>10.199999999999999</v>
      </c>
      <c r="F114" s="22">
        <v>17.600000000000001</v>
      </c>
      <c r="G114" s="23">
        <v>176</v>
      </c>
      <c r="H114" s="13" t="s">
        <v>88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3"/>
      <c r="B115" s="10" t="s">
        <v>65</v>
      </c>
      <c r="C115" s="6">
        <v>200</v>
      </c>
      <c r="D115" s="8">
        <v>0.2</v>
      </c>
      <c r="E115" s="8">
        <v>0.1</v>
      </c>
      <c r="F115" s="9">
        <v>30</v>
      </c>
      <c r="G115" s="9">
        <v>118</v>
      </c>
      <c r="H115" s="13" t="s">
        <v>96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113"/>
      <c r="B116" s="10" t="s">
        <v>47</v>
      </c>
      <c r="C116" s="6">
        <v>20</v>
      </c>
      <c r="D116" s="8">
        <v>1.3</v>
      </c>
      <c r="E116" s="8">
        <v>0.3</v>
      </c>
      <c r="F116" s="8">
        <v>6.7</v>
      </c>
      <c r="G116" s="9">
        <v>35</v>
      </c>
      <c r="H116" s="6" t="s">
        <v>48</v>
      </c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4"/>
      <c r="B117" s="10" t="s">
        <v>0</v>
      </c>
      <c r="C117" s="6">
        <v>20</v>
      </c>
      <c r="D117" s="8">
        <v>1.5</v>
      </c>
      <c r="E117" s="8">
        <v>0.2</v>
      </c>
      <c r="F117" s="8">
        <v>9.9</v>
      </c>
      <c r="G117" s="9">
        <v>47</v>
      </c>
      <c r="H117" s="13" t="s">
        <v>48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35"/>
      <c r="B118" s="31" t="s">
        <v>45</v>
      </c>
      <c r="C118" s="32">
        <f>SUM(C111:C117)</f>
        <v>870</v>
      </c>
      <c r="D118" s="32">
        <f>SUM(D111:D117)</f>
        <v>31.299999999999997</v>
      </c>
      <c r="E118" s="34">
        <f>SUM(E111:E117)</f>
        <v>29.400000000000002</v>
      </c>
      <c r="F118" s="33">
        <f>SUM(F111:F117)</f>
        <v>115.00000000000001</v>
      </c>
      <c r="G118" s="32">
        <f>SUM(G111:G117)</f>
        <v>835</v>
      </c>
      <c r="H118" s="45"/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09" t="str">
        <f t="shared" ref="A119:G119" si="4">A100</f>
        <v>полдник</v>
      </c>
      <c r="B119" s="10" t="str">
        <f t="shared" si="4"/>
        <v>Сок в индивидуальной упаковке</v>
      </c>
      <c r="C119" s="6">
        <f t="shared" si="4"/>
        <v>200</v>
      </c>
      <c r="D119" s="8">
        <f t="shared" si="4"/>
        <v>0.2</v>
      </c>
      <c r="E119" s="9">
        <f t="shared" si="4"/>
        <v>0</v>
      </c>
      <c r="F119" s="9">
        <f t="shared" si="4"/>
        <v>21</v>
      </c>
      <c r="G119" s="9">
        <f t="shared" si="4"/>
        <v>84</v>
      </c>
      <c r="H119" s="13" t="s">
        <v>48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1"/>
      <c r="B120" s="10" t="str">
        <f>B101</f>
        <v xml:space="preserve">Выпечное изделие </v>
      </c>
      <c r="C120" s="6">
        <v>100</v>
      </c>
      <c r="D120" s="8">
        <v>9.6999999999999993</v>
      </c>
      <c r="E120" s="8">
        <v>11.4</v>
      </c>
      <c r="F120" s="8">
        <v>26.4</v>
      </c>
      <c r="G120" s="9">
        <v>250</v>
      </c>
      <c r="H120" s="46" t="s">
        <v>48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35"/>
      <c r="B121" s="31" t="s">
        <v>46</v>
      </c>
      <c r="C121" s="32">
        <f>SUM(C119:C120)</f>
        <v>300</v>
      </c>
      <c r="D121" s="38">
        <f>SUM(D119:D120)</f>
        <v>9.8999999999999986</v>
      </c>
      <c r="E121" s="38">
        <f>SUM(E119:E120)</f>
        <v>11.4</v>
      </c>
      <c r="F121" s="38">
        <f>SUM(F119:F120)</f>
        <v>47.4</v>
      </c>
      <c r="G121" s="39">
        <f>SUM(G119:G120)</f>
        <v>334</v>
      </c>
      <c r="H121" s="45"/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40"/>
      <c r="B122" s="41" t="s">
        <v>51</v>
      </c>
      <c r="C122" s="40"/>
      <c r="D122" s="38">
        <f>D110+D118+D121</f>
        <v>62.8</v>
      </c>
      <c r="E122" s="38">
        <f>E110+E118+E121</f>
        <v>62.9</v>
      </c>
      <c r="F122" s="38">
        <f>F110+F118+F121</f>
        <v>252.10000000000002</v>
      </c>
      <c r="G122" s="39">
        <f>G110+G118+G121</f>
        <v>1822</v>
      </c>
      <c r="H122" s="45"/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29" t="s">
        <v>69</v>
      </c>
      <c r="B123" s="5"/>
      <c r="C123" s="17"/>
      <c r="D123" s="17"/>
      <c r="E123" s="17"/>
      <c r="F123" s="17"/>
      <c r="G123" s="17"/>
      <c r="H123" s="4"/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117" t="s">
        <v>42</v>
      </c>
      <c r="B124" s="10" t="s">
        <v>71</v>
      </c>
      <c r="C124" s="6">
        <v>250</v>
      </c>
      <c r="D124" s="8">
        <v>7.5</v>
      </c>
      <c r="E124" s="8">
        <v>10.3</v>
      </c>
      <c r="F124" s="8">
        <v>39.9</v>
      </c>
      <c r="G124" s="9">
        <v>283</v>
      </c>
      <c r="H124" s="13" t="s">
        <v>82</v>
      </c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18"/>
      <c r="B125" s="10" t="s">
        <v>0</v>
      </c>
      <c r="C125" s="6">
        <v>40</v>
      </c>
      <c r="D125" s="9">
        <v>3</v>
      </c>
      <c r="E125" s="8">
        <v>0.3</v>
      </c>
      <c r="F125" s="8">
        <v>19.7</v>
      </c>
      <c r="G125" s="9">
        <v>94</v>
      </c>
      <c r="H125" s="6" t="s">
        <v>48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8"/>
      <c r="B126" s="10" t="s">
        <v>1</v>
      </c>
      <c r="C126" s="6">
        <v>20</v>
      </c>
      <c r="D126" s="6">
        <v>4.7</v>
      </c>
      <c r="E126" s="6">
        <v>5.9</v>
      </c>
      <c r="F126" s="9">
        <v>0</v>
      </c>
      <c r="G126" s="9">
        <v>72</v>
      </c>
      <c r="H126" s="6" t="s">
        <v>83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8"/>
      <c r="B127" s="10" t="s">
        <v>2</v>
      </c>
      <c r="C127" s="6">
        <v>200</v>
      </c>
      <c r="D127" s="8">
        <v>4.5999999999999996</v>
      </c>
      <c r="E127" s="8">
        <v>4.4000000000000004</v>
      </c>
      <c r="F127" s="22">
        <v>12.5</v>
      </c>
      <c r="G127" s="9">
        <v>107</v>
      </c>
      <c r="H127" s="11" t="s">
        <v>84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19"/>
      <c r="B128" s="10" t="s">
        <v>9</v>
      </c>
      <c r="C128" s="6">
        <v>100</v>
      </c>
      <c r="D128" s="8">
        <v>0.4</v>
      </c>
      <c r="E128" s="8">
        <v>0.4</v>
      </c>
      <c r="F128" s="8">
        <v>11.5</v>
      </c>
      <c r="G128" s="9">
        <v>55</v>
      </c>
      <c r="H128" s="6" t="s">
        <v>48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30"/>
      <c r="B129" s="31" t="s">
        <v>44</v>
      </c>
      <c r="C129" s="32">
        <f>SUM(C124:C128)</f>
        <v>610</v>
      </c>
      <c r="D129" s="32">
        <f>SUM(D124:D128)</f>
        <v>20.199999999999996</v>
      </c>
      <c r="E129" s="34">
        <f>SUM(E124:E128)</f>
        <v>21.299999999999997</v>
      </c>
      <c r="F129" s="32">
        <f>SUM(F124:F128)</f>
        <v>83.6</v>
      </c>
      <c r="G129" s="33">
        <f>SUM(G124:G128)</f>
        <v>611</v>
      </c>
      <c r="H129" s="45"/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12" t="s">
        <v>41</v>
      </c>
      <c r="B130" s="52" t="s">
        <v>50</v>
      </c>
      <c r="C130" s="6">
        <v>100</v>
      </c>
      <c r="D130" s="8">
        <v>0.7</v>
      </c>
      <c r="E130" s="8">
        <v>0.2</v>
      </c>
      <c r="F130" s="8">
        <v>2.5</v>
      </c>
      <c r="G130" s="9">
        <v>15</v>
      </c>
      <c r="H130" s="13" t="s">
        <v>99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3"/>
      <c r="B131" s="4" t="s">
        <v>70</v>
      </c>
      <c r="C131" s="6">
        <v>250</v>
      </c>
      <c r="D131" s="8">
        <v>2.6</v>
      </c>
      <c r="E131" s="8">
        <v>6.9</v>
      </c>
      <c r="F131" s="8">
        <v>19.3</v>
      </c>
      <c r="G131" s="9">
        <v>155</v>
      </c>
      <c r="H131" s="13" t="s">
        <v>119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3"/>
      <c r="B132" s="14" t="s">
        <v>143</v>
      </c>
      <c r="C132" s="15">
        <v>100</v>
      </c>
      <c r="D132" s="8">
        <v>13.1</v>
      </c>
      <c r="E132" s="8">
        <v>13.6</v>
      </c>
      <c r="F132" s="9">
        <v>4</v>
      </c>
      <c r="G132" s="9">
        <v>186</v>
      </c>
      <c r="H132" s="13" t="s">
        <v>120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3"/>
      <c r="B133" s="14" t="s">
        <v>13</v>
      </c>
      <c r="C133" s="21">
        <v>180</v>
      </c>
      <c r="D133" s="22">
        <v>10.3</v>
      </c>
      <c r="E133" s="22">
        <v>6.9</v>
      </c>
      <c r="F133" s="22">
        <v>42.3</v>
      </c>
      <c r="G133" s="23">
        <v>275</v>
      </c>
      <c r="H133" s="13" t="s">
        <v>90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3"/>
      <c r="B134" s="14" t="s">
        <v>14</v>
      </c>
      <c r="C134" s="21">
        <v>200</v>
      </c>
      <c r="D134" s="22">
        <v>0.2</v>
      </c>
      <c r="E134" s="22">
        <v>0.1</v>
      </c>
      <c r="F134" s="23">
        <v>30</v>
      </c>
      <c r="G134" s="23">
        <v>118</v>
      </c>
      <c r="H134" s="13" t="s">
        <v>103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3"/>
      <c r="B135" s="10" t="s">
        <v>47</v>
      </c>
      <c r="C135" s="6">
        <v>20</v>
      </c>
      <c r="D135" s="8">
        <v>1.3</v>
      </c>
      <c r="E135" s="8">
        <v>0.3</v>
      </c>
      <c r="F135" s="8">
        <v>6.7</v>
      </c>
      <c r="G135" s="9">
        <v>35</v>
      </c>
      <c r="H135" s="6" t="s">
        <v>48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14"/>
      <c r="B136" s="10" t="s">
        <v>0</v>
      </c>
      <c r="C136" s="6">
        <v>20</v>
      </c>
      <c r="D136" s="8">
        <v>1.5</v>
      </c>
      <c r="E136" s="8">
        <v>0.2</v>
      </c>
      <c r="F136" s="8">
        <v>9.9</v>
      </c>
      <c r="G136" s="9">
        <v>47</v>
      </c>
      <c r="H136" s="13" t="s">
        <v>48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35"/>
      <c r="B137" s="31" t="s">
        <v>45</v>
      </c>
      <c r="C137" s="32">
        <f>SUM(C130:C136)</f>
        <v>870</v>
      </c>
      <c r="D137" s="32">
        <f>SUM(D130:D136)</f>
        <v>29.7</v>
      </c>
      <c r="E137" s="32">
        <f>SUM(E130:E136)</f>
        <v>28.200000000000003</v>
      </c>
      <c r="F137" s="32">
        <f>SUM(F130:F136)</f>
        <v>114.7</v>
      </c>
      <c r="G137" s="32">
        <f>SUM(G130:G136)</f>
        <v>831</v>
      </c>
      <c r="H137" s="45"/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09" t="str">
        <f t="shared" ref="A138:G139" si="5">A119</f>
        <v>полдник</v>
      </c>
      <c r="B138" s="10" t="str">
        <f t="shared" si="5"/>
        <v>Сок в индивидуальной упаковке</v>
      </c>
      <c r="C138" s="6">
        <f t="shared" si="5"/>
        <v>200</v>
      </c>
      <c r="D138" s="8">
        <f t="shared" si="5"/>
        <v>0.2</v>
      </c>
      <c r="E138" s="9">
        <f t="shared" si="5"/>
        <v>0</v>
      </c>
      <c r="F138" s="9">
        <f t="shared" si="5"/>
        <v>21</v>
      </c>
      <c r="G138" s="9">
        <f t="shared" si="5"/>
        <v>84</v>
      </c>
      <c r="H138" s="6" t="s">
        <v>48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11"/>
      <c r="B139" s="10" t="str">
        <f t="shared" si="5"/>
        <v xml:space="preserve">Выпечное изделие </v>
      </c>
      <c r="C139" s="6">
        <f t="shared" si="5"/>
        <v>100</v>
      </c>
      <c r="D139" s="8">
        <f t="shared" si="5"/>
        <v>9.6999999999999993</v>
      </c>
      <c r="E139" s="8">
        <f t="shared" si="5"/>
        <v>11.4</v>
      </c>
      <c r="F139" s="8">
        <f t="shared" si="5"/>
        <v>26.4</v>
      </c>
      <c r="G139" s="9">
        <f t="shared" si="5"/>
        <v>250</v>
      </c>
      <c r="H139" s="13" t="s">
        <v>48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35"/>
      <c r="B140" s="31" t="s">
        <v>46</v>
      </c>
      <c r="C140" s="32">
        <f>SUM(C138:C139)</f>
        <v>300</v>
      </c>
      <c r="D140" s="38">
        <f>SUM(D138:D139)</f>
        <v>9.8999999999999986</v>
      </c>
      <c r="E140" s="38">
        <f>SUM(E138:E139)</f>
        <v>11.4</v>
      </c>
      <c r="F140" s="39">
        <f>SUM(F138:F139)</f>
        <v>47.4</v>
      </c>
      <c r="G140" s="39">
        <f>SUM(G138:G139)</f>
        <v>334</v>
      </c>
      <c r="H140" s="45"/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40"/>
      <c r="B141" s="41" t="s">
        <v>51</v>
      </c>
      <c r="C141" s="40"/>
      <c r="D141" s="38">
        <f>D129+D137+D140</f>
        <v>59.79999999999999</v>
      </c>
      <c r="E141" s="38">
        <f>E129+E137+E140</f>
        <v>60.9</v>
      </c>
      <c r="F141" s="39">
        <f>F129+F137+F140</f>
        <v>245.70000000000002</v>
      </c>
      <c r="G141" s="39">
        <f>G129+G137+G140</f>
        <v>1776</v>
      </c>
      <c r="H141" s="45"/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29" t="s">
        <v>72</v>
      </c>
      <c r="B142" s="5"/>
      <c r="C142" s="17"/>
      <c r="D142" s="17"/>
      <c r="E142" s="17"/>
      <c r="F142" s="17"/>
      <c r="G142" s="17"/>
      <c r="H142" s="4"/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109" t="s">
        <v>42</v>
      </c>
      <c r="B143" s="7" t="s">
        <v>75</v>
      </c>
      <c r="C143" s="6">
        <v>200</v>
      </c>
      <c r="D143" s="8">
        <v>17.7</v>
      </c>
      <c r="E143" s="8">
        <v>19.399999999999999</v>
      </c>
      <c r="F143" s="8">
        <v>5.7</v>
      </c>
      <c r="G143" s="9">
        <v>274</v>
      </c>
      <c r="H143" s="13" t="s">
        <v>121</v>
      </c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110"/>
      <c r="B144" s="10" t="s">
        <v>0</v>
      </c>
      <c r="C144" s="6">
        <v>40</v>
      </c>
      <c r="D144" s="9">
        <v>3</v>
      </c>
      <c r="E144" s="8">
        <v>0.3</v>
      </c>
      <c r="F144" s="8">
        <v>19.7</v>
      </c>
      <c r="G144" s="9">
        <v>94</v>
      </c>
      <c r="H144" s="6" t="s">
        <v>48</v>
      </c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10"/>
      <c r="B145" s="10" t="s">
        <v>76</v>
      </c>
      <c r="C145" s="6">
        <v>25</v>
      </c>
      <c r="D145" s="8">
        <v>1.3</v>
      </c>
      <c r="E145" s="8">
        <v>2.7</v>
      </c>
      <c r="F145" s="8">
        <v>38.200000000000003</v>
      </c>
      <c r="G145" s="9">
        <v>177</v>
      </c>
      <c r="H145" s="6" t="s">
        <v>48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10"/>
      <c r="B146" s="10" t="s">
        <v>15</v>
      </c>
      <c r="C146" s="6">
        <v>200</v>
      </c>
      <c r="D146" s="8">
        <v>0.1</v>
      </c>
      <c r="E146" s="9">
        <v>0</v>
      </c>
      <c r="F146" s="9">
        <v>10</v>
      </c>
      <c r="G146" s="9">
        <v>43</v>
      </c>
      <c r="H146" s="6" t="s">
        <v>113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11"/>
      <c r="B147" s="10" t="s">
        <v>9</v>
      </c>
      <c r="C147" s="6">
        <v>100</v>
      </c>
      <c r="D147" s="8">
        <v>0.4</v>
      </c>
      <c r="E147" s="8">
        <v>0.4</v>
      </c>
      <c r="F147" s="9">
        <v>13</v>
      </c>
      <c r="G147" s="9">
        <v>55</v>
      </c>
      <c r="H147" s="6" t="s">
        <v>48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30"/>
      <c r="B148" s="31" t="s">
        <v>44</v>
      </c>
      <c r="C148" s="32">
        <f>SUM(C143:C147)</f>
        <v>565</v>
      </c>
      <c r="D148" s="32">
        <f>SUM(D143:D147)</f>
        <v>22.5</v>
      </c>
      <c r="E148" s="32">
        <f>SUM(E143:E147)</f>
        <v>22.799999999999997</v>
      </c>
      <c r="F148" s="32">
        <f>SUM(F143:F147)</f>
        <v>86.6</v>
      </c>
      <c r="G148" s="32">
        <f>SUM(G143:G147)</f>
        <v>643</v>
      </c>
      <c r="H148" s="45"/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12" t="s">
        <v>41</v>
      </c>
      <c r="B149" s="4" t="s">
        <v>78</v>
      </c>
      <c r="C149" s="46">
        <v>100</v>
      </c>
      <c r="D149" s="54">
        <v>1.3</v>
      </c>
      <c r="E149" s="54">
        <v>8.8000000000000007</v>
      </c>
      <c r="F149" s="54">
        <v>6.6</v>
      </c>
      <c r="G149" s="55">
        <v>111</v>
      </c>
      <c r="H149" s="13" t="s">
        <v>122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113"/>
      <c r="B150" s="14" t="s">
        <v>3</v>
      </c>
      <c r="C150" s="15">
        <v>250</v>
      </c>
      <c r="D150" s="23">
        <v>4</v>
      </c>
      <c r="E150" s="22">
        <v>3.8</v>
      </c>
      <c r="F150" s="22">
        <v>27.9</v>
      </c>
      <c r="G150" s="23">
        <v>160</v>
      </c>
      <c r="H150" s="13" t="s">
        <v>86</v>
      </c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13"/>
      <c r="B151" s="14" t="s">
        <v>138</v>
      </c>
      <c r="C151" s="21">
        <v>100</v>
      </c>
      <c r="D151" s="22">
        <v>14.6</v>
      </c>
      <c r="E151" s="22">
        <v>11.5</v>
      </c>
      <c r="F151" s="22">
        <v>2.9</v>
      </c>
      <c r="G151" s="23">
        <v>168</v>
      </c>
      <c r="H151" s="46" t="s">
        <v>124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13"/>
      <c r="B152" s="10" t="s">
        <v>19</v>
      </c>
      <c r="C152" s="6">
        <v>180</v>
      </c>
      <c r="D152" s="8">
        <v>4.2</v>
      </c>
      <c r="E152" s="8">
        <v>4.5999999999999996</v>
      </c>
      <c r="F152" s="9">
        <v>43</v>
      </c>
      <c r="G152" s="9">
        <v>238</v>
      </c>
      <c r="H152" s="13" t="s">
        <v>123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13"/>
      <c r="B153" s="10" t="s">
        <v>5</v>
      </c>
      <c r="C153" s="6">
        <v>200</v>
      </c>
      <c r="D153" s="22">
        <v>0.2</v>
      </c>
      <c r="E153" s="22">
        <v>0.1</v>
      </c>
      <c r="F153" s="23">
        <v>30</v>
      </c>
      <c r="G153" s="23">
        <v>118</v>
      </c>
      <c r="H153" s="13" t="s">
        <v>89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13"/>
      <c r="B154" s="10" t="s">
        <v>47</v>
      </c>
      <c r="C154" s="6">
        <v>20</v>
      </c>
      <c r="D154" s="8">
        <v>1.3</v>
      </c>
      <c r="E154" s="8">
        <v>0.3</v>
      </c>
      <c r="F154" s="8">
        <v>6.7</v>
      </c>
      <c r="G154" s="9">
        <v>35</v>
      </c>
      <c r="H154" s="6" t="s">
        <v>48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13"/>
      <c r="B155" s="10" t="s">
        <v>0</v>
      </c>
      <c r="C155" s="6">
        <v>20</v>
      </c>
      <c r="D155" s="8">
        <v>1.5</v>
      </c>
      <c r="E155" s="8">
        <v>0.2</v>
      </c>
      <c r="F155" s="8">
        <v>9.9</v>
      </c>
      <c r="G155" s="9">
        <v>47</v>
      </c>
      <c r="H155" s="6" t="s">
        <v>48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35"/>
      <c r="B156" s="31" t="s">
        <v>45</v>
      </c>
      <c r="C156" s="32">
        <f>SUM(C149:C155)</f>
        <v>870</v>
      </c>
      <c r="D156" s="34">
        <f>SUM(D149:D155)</f>
        <v>27.099999999999998</v>
      </c>
      <c r="E156" s="32">
        <f>SUM(E149:E155)</f>
        <v>29.300000000000004</v>
      </c>
      <c r="F156" s="32">
        <f>SUM(F149:F155)</f>
        <v>127.00000000000001</v>
      </c>
      <c r="G156" s="32">
        <f>SUM(G149:G155)</f>
        <v>877</v>
      </c>
      <c r="H156" s="45"/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09" t="str">
        <f>$A$138</f>
        <v>полдник</v>
      </c>
      <c r="B157" s="10" t="s">
        <v>6</v>
      </c>
      <c r="C157" s="6">
        <v>200</v>
      </c>
      <c r="D157" s="8">
        <v>0.2</v>
      </c>
      <c r="E157" s="9">
        <f>E282</f>
        <v>0</v>
      </c>
      <c r="F157" s="9">
        <v>21</v>
      </c>
      <c r="G157" s="9">
        <v>84</v>
      </c>
      <c r="H157" s="6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11"/>
      <c r="B158" s="10" t="s">
        <v>7</v>
      </c>
      <c r="C158" s="6">
        <v>100</v>
      </c>
      <c r="D158" s="8">
        <v>9.6999999999999993</v>
      </c>
      <c r="E158" s="8">
        <v>11.4</v>
      </c>
      <c r="F158" s="8">
        <v>26.4</v>
      </c>
      <c r="G158" s="9">
        <v>250</v>
      </c>
      <c r="H158" s="13" t="s">
        <v>48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35"/>
      <c r="B159" s="31" t="s">
        <v>46</v>
      </c>
      <c r="C159" s="32">
        <f>SUM(C157:C158)</f>
        <v>300</v>
      </c>
      <c r="D159" s="38">
        <f>SUM(D157:D158)</f>
        <v>9.8999999999999986</v>
      </c>
      <c r="E159" s="38">
        <f>SUM(E157:E158)</f>
        <v>11.4</v>
      </c>
      <c r="F159" s="38">
        <f>SUM(F157:F158)</f>
        <v>47.4</v>
      </c>
      <c r="G159" s="39">
        <f>SUM(G157:G158)</f>
        <v>334</v>
      </c>
      <c r="H159" s="45"/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40"/>
      <c r="B160" s="41" t="s">
        <v>51</v>
      </c>
      <c r="C160" s="40"/>
      <c r="D160" s="38">
        <f>D148+D156+D159</f>
        <v>59.499999999999993</v>
      </c>
      <c r="E160" s="38">
        <f>E148+E156+E159</f>
        <v>63.5</v>
      </c>
      <c r="F160" s="39">
        <f>F148+F156+F159</f>
        <v>261</v>
      </c>
      <c r="G160" s="39">
        <f>G148+G156+G159</f>
        <v>1854</v>
      </c>
      <c r="H160" s="45"/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29" t="s">
        <v>74</v>
      </c>
      <c r="B161" s="5"/>
      <c r="C161" s="17"/>
      <c r="D161" s="17"/>
      <c r="E161" s="17"/>
      <c r="F161" s="17"/>
      <c r="G161" s="17"/>
      <c r="H161" s="4"/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09" t="s">
        <v>42</v>
      </c>
      <c r="B162" s="7" t="s">
        <v>77</v>
      </c>
      <c r="C162" s="6">
        <v>250</v>
      </c>
      <c r="D162" s="8">
        <v>8.6</v>
      </c>
      <c r="E162" s="9">
        <v>9</v>
      </c>
      <c r="F162" s="8">
        <v>46.9</v>
      </c>
      <c r="G162" s="9">
        <v>316</v>
      </c>
      <c r="H162" s="13" t="s">
        <v>82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10"/>
      <c r="B163" s="10" t="s">
        <v>0</v>
      </c>
      <c r="C163" s="6">
        <v>40</v>
      </c>
      <c r="D163" s="9">
        <v>3</v>
      </c>
      <c r="E163" s="8">
        <v>0.3</v>
      </c>
      <c r="F163" s="8">
        <v>19.7</v>
      </c>
      <c r="G163" s="9">
        <v>94</v>
      </c>
      <c r="H163" s="6" t="s">
        <v>48</v>
      </c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10"/>
      <c r="B164" s="10" t="s">
        <v>1</v>
      </c>
      <c r="C164" s="6">
        <v>20</v>
      </c>
      <c r="D164" s="6">
        <v>4.7</v>
      </c>
      <c r="E164" s="6">
        <v>5.9</v>
      </c>
      <c r="F164" s="9">
        <v>0</v>
      </c>
      <c r="G164" s="9">
        <v>72</v>
      </c>
      <c r="H164" s="6" t="s">
        <v>83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110"/>
      <c r="B165" s="10" t="s">
        <v>12</v>
      </c>
      <c r="C165" s="6">
        <v>200</v>
      </c>
      <c r="D165" s="8">
        <v>3.8</v>
      </c>
      <c r="E165" s="8">
        <v>3.5</v>
      </c>
      <c r="F165" s="22">
        <v>13.5</v>
      </c>
      <c r="G165" s="9">
        <v>98</v>
      </c>
      <c r="H165" s="11" t="s">
        <v>104</v>
      </c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111"/>
      <c r="B166" s="10" t="s">
        <v>9</v>
      </c>
      <c r="C166" s="6">
        <v>100</v>
      </c>
      <c r="D166" s="8">
        <v>0.4</v>
      </c>
      <c r="E166" s="8">
        <v>0.4</v>
      </c>
      <c r="F166" s="8">
        <v>11.5</v>
      </c>
      <c r="G166" s="9">
        <v>55</v>
      </c>
      <c r="H166" s="6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30"/>
      <c r="B167" s="31" t="s">
        <v>44</v>
      </c>
      <c r="C167" s="32">
        <f>SUM(C162:C166)</f>
        <v>610</v>
      </c>
      <c r="D167" s="32">
        <f>SUM(D162:D166)</f>
        <v>20.5</v>
      </c>
      <c r="E167" s="32">
        <f>SUM(E162:E166)</f>
        <v>19.100000000000001</v>
      </c>
      <c r="F167" s="32">
        <f>SUM(F162:F166)</f>
        <v>91.6</v>
      </c>
      <c r="G167" s="32">
        <f>SUM(G162:G166)</f>
        <v>635</v>
      </c>
      <c r="H167" s="45"/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106" t="s">
        <v>41</v>
      </c>
      <c r="B168" s="10" t="s">
        <v>59</v>
      </c>
      <c r="C168" s="6">
        <v>100</v>
      </c>
      <c r="D168" s="8">
        <v>1.7</v>
      </c>
      <c r="E168" s="8">
        <v>10.8</v>
      </c>
      <c r="F168" s="8">
        <v>13.1</v>
      </c>
      <c r="G168" s="9">
        <v>153</v>
      </c>
      <c r="H168" s="13" t="s">
        <v>106</v>
      </c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107"/>
      <c r="B169" s="10" t="s">
        <v>60</v>
      </c>
      <c r="C169" s="6">
        <v>250</v>
      </c>
      <c r="D169" s="9">
        <v>6</v>
      </c>
      <c r="E169" s="8">
        <v>4.4000000000000004</v>
      </c>
      <c r="F169" s="8">
        <v>27.8</v>
      </c>
      <c r="G169" s="9">
        <v>170</v>
      </c>
      <c r="H169" s="13" t="s">
        <v>105</v>
      </c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107"/>
      <c r="B170" s="10" t="s">
        <v>139</v>
      </c>
      <c r="C170" s="15">
        <v>100</v>
      </c>
      <c r="D170" s="8">
        <v>12.8</v>
      </c>
      <c r="E170" s="8">
        <v>7.8</v>
      </c>
      <c r="F170" s="8">
        <v>5.8</v>
      </c>
      <c r="G170" s="9">
        <v>133</v>
      </c>
      <c r="H170" s="13" t="s">
        <v>125</v>
      </c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7"/>
      <c r="B171" s="10" t="s">
        <v>16</v>
      </c>
      <c r="C171" s="6">
        <v>180</v>
      </c>
      <c r="D171" s="8">
        <v>3.7</v>
      </c>
      <c r="E171" s="8">
        <v>6.5</v>
      </c>
      <c r="F171" s="9">
        <v>24</v>
      </c>
      <c r="G171" s="9">
        <v>175</v>
      </c>
      <c r="H171" s="13" t="s">
        <v>111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7"/>
      <c r="B172" s="10" t="s">
        <v>17</v>
      </c>
      <c r="C172" s="6">
        <v>200</v>
      </c>
      <c r="D172" s="8">
        <v>0.2</v>
      </c>
      <c r="E172" s="8">
        <v>0.1</v>
      </c>
      <c r="F172" s="9">
        <v>30</v>
      </c>
      <c r="G172" s="9">
        <v>118</v>
      </c>
      <c r="H172" s="46" t="s">
        <v>112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07"/>
      <c r="B173" s="10" t="s">
        <v>47</v>
      </c>
      <c r="C173" s="6">
        <v>20</v>
      </c>
      <c r="D173" s="8">
        <v>1.3</v>
      </c>
      <c r="E173" s="8">
        <v>0.3</v>
      </c>
      <c r="F173" s="8">
        <v>6.7</v>
      </c>
      <c r="G173" s="9">
        <v>35</v>
      </c>
      <c r="H173" s="6" t="s">
        <v>48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8"/>
      <c r="B174" s="10" t="s">
        <v>0</v>
      </c>
      <c r="C174" s="6">
        <v>20</v>
      </c>
      <c r="D174" s="8">
        <v>1.5</v>
      </c>
      <c r="E174" s="8">
        <v>0.2</v>
      </c>
      <c r="F174" s="8">
        <v>9.9</v>
      </c>
      <c r="G174" s="9">
        <v>47</v>
      </c>
      <c r="H174" s="6" t="s">
        <v>48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35"/>
      <c r="B175" s="31" t="s">
        <v>45</v>
      </c>
      <c r="C175" s="32">
        <f>SUM(C168:C174)</f>
        <v>870</v>
      </c>
      <c r="D175" s="34">
        <f>SUM(D168:D174)</f>
        <v>27.2</v>
      </c>
      <c r="E175" s="34">
        <f>SUM(E168:E174)</f>
        <v>30.1</v>
      </c>
      <c r="F175" s="34">
        <f>SUM(F168:F174)</f>
        <v>117.3</v>
      </c>
      <c r="G175" s="32">
        <f>SUM(G168:G174)</f>
        <v>831</v>
      </c>
      <c r="H175" s="45"/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09" t="str">
        <f>$A$138</f>
        <v>полдник</v>
      </c>
      <c r="B176" s="10" t="s">
        <v>6</v>
      </c>
      <c r="C176" s="6">
        <v>200</v>
      </c>
      <c r="D176" s="8">
        <v>0.2</v>
      </c>
      <c r="E176" s="9">
        <f>E300</f>
        <v>0</v>
      </c>
      <c r="F176" s="9">
        <v>21</v>
      </c>
      <c r="G176" s="9">
        <v>84</v>
      </c>
      <c r="H176" s="6" t="s">
        <v>48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111"/>
      <c r="B177" s="10" t="s">
        <v>7</v>
      </c>
      <c r="C177" s="6">
        <v>100</v>
      </c>
      <c r="D177" s="8">
        <v>9.6999999999999993</v>
      </c>
      <c r="E177" s="8">
        <v>11.4</v>
      </c>
      <c r="F177" s="8">
        <v>26.4</v>
      </c>
      <c r="G177" s="9">
        <v>250</v>
      </c>
      <c r="H177" s="13" t="s">
        <v>48</v>
      </c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35"/>
      <c r="B178" s="31" t="s">
        <v>46</v>
      </c>
      <c r="C178" s="32">
        <f>SUM(C177:C177)</f>
        <v>100</v>
      </c>
      <c r="D178" s="38">
        <f>SUM(D176:D177)</f>
        <v>9.8999999999999986</v>
      </c>
      <c r="E178" s="38">
        <f>SUM(E176:E177)</f>
        <v>11.4</v>
      </c>
      <c r="F178" s="38">
        <f>SUM(F176:F177)</f>
        <v>47.4</v>
      </c>
      <c r="G178" s="39">
        <f>SUM(G176:G177)</f>
        <v>334</v>
      </c>
      <c r="H178" s="45"/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40"/>
      <c r="B179" s="41" t="s">
        <v>51</v>
      </c>
      <c r="C179" s="40"/>
      <c r="D179" s="38">
        <f>D167+D175+D178</f>
        <v>57.6</v>
      </c>
      <c r="E179" s="38">
        <f>E167+E175+E178</f>
        <v>60.6</v>
      </c>
      <c r="F179" s="38">
        <f>F167+F175+F178</f>
        <v>256.29999999999995</v>
      </c>
      <c r="G179" s="39">
        <f>G167+G175+G178</f>
        <v>1800</v>
      </c>
      <c r="H179" s="45"/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09" t="s">
        <v>42</v>
      </c>
      <c r="B180" s="7" t="s">
        <v>161</v>
      </c>
      <c r="C180" s="6">
        <v>200</v>
      </c>
      <c r="D180" s="8">
        <v>22.4</v>
      </c>
      <c r="E180" s="8">
        <v>19.5</v>
      </c>
      <c r="F180" s="8">
        <v>52.9</v>
      </c>
      <c r="G180" s="9">
        <v>480</v>
      </c>
      <c r="H180" s="13" t="s">
        <v>97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110"/>
      <c r="B181" s="10" t="s">
        <v>8</v>
      </c>
      <c r="C181" s="6">
        <v>205</v>
      </c>
      <c r="D181" s="8">
        <v>0.1</v>
      </c>
      <c r="E181" s="9">
        <v>0</v>
      </c>
      <c r="F181" s="9">
        <v>10</v>
      </c>
      <c r="G181" s="9">
        <v>43</v>
      </c>
      <c r="H181" s="13" t="s">
        <v>98</v>
      </c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10"/>
      <c r="B182" s="10" t="s">
        <v>9</v>
      </c>
      <c r="C182" s="6">
        <v>120</v>
      </c>
      <c r="D182" s="6">
        <v>0.5</v>
      </c>
      <c r="E182" s="6">
        <v>0.5</v>
      </c>
      <c r="F182" s="9">
        <v>14</v>
      </c>
      <c r="G182" s="9">
        <v>66</v>
      </c>
      <c r="H182" s="13" t="s">
        <v>48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30"/>
      <c r="B183" s="31" t="s">
        <v>44</v>
      </c>
      <c r="C183" s="32">
        <f>SUM(C180:C182)</f>
        <v>525</v>
      </c>
      <c r="D183" s="33">
        <f>SUM(D180:D182)</f>
        <v>23</v>
      </c>
      <c r="E183" s="33">
        <f>SUM(E180:E182)</f>
        <v>20</v>
      </c>
      <c r="F183" s="32">
        <f>SUM(F180:F182)</f>
        <v>76.900000000000006</v>
      </c>
      <c r="G183" s="32">
        <f>SUM(G180:G182)</f>
        <v>589</v>
      </c>
      <c r="H183" s="45"/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06" t="s">
        <v>41</v>
      </c>
      <c r="B184" s="19" t="s">
        <v>80</v>
      </c>
      <c r="C184" s="6">
        <v>100</v>
      </c>
      <c r="D184" s="8">
        <v>1.5</v>
      </c>
      <c r="E184" s="8">
        <v>7.5</v>
      </c>
      <c r="F184" s="8">
        <v>5.0999999999999996</v>
      </c>
      <c r="G184" s="9">
        <v>103</v>
      </c>
      <c r="H184" s="13" t="s">
        <v>126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07"/>
      <c r="B185" s="14" t="s">
        <v>166</v>
      </c>
      <c r="C185" s="21">
        <v>250</v>
      </c>
      <c r="D185" s="22">
        <v>4.4000000000000004</v>
      </c>
      <c r="E185" s="23">
        <v>6</v>
      </c>
      <c r="F185" s="22">
        <v>23.8</v>
      </c>
      <c r="G185" s="23">
        <v>169</v>
      </c>
      <c r="H185" s="13" t="s">
        <v>100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07"/>
      <c r="B186" s="14" t="s">
        <v>127</v>
      </c>
      <c r="C186" s="6">
        <v>110</v>
      </c>
      <c r="D186" s="8">
        <v>13.8</v>
      </c>
      <c r="E186" s="8">
        <v>12.1</v>
      </c>
      <c r="F186" s="8">
        <v>10.9</v>
      </c>
      <c r="G186" s="9">
        <v>210</v>
      </c>
      <c r="H186" s="58" t="s">
        <v>131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07"/>
      <c r="B187" s="14" t="s">
        <v>55</v>
      </c>
      <c r="C187" s="21">
        <v>180</v>
      </c>
      <c r="D187" s="22">
        <v>6.5</v>
      </c>
      <c r="E187" s="22">
        <v>5.8</v>
      </c>
      <c r="F187" s="22">
        <v>38.4</v>
      </c>
      <c r="G187" s="23">
        <v>233</v>
      </c>
      <c r="H187" s="13" t="s">
        <v>102</v>
      </c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07"/>
      <c r="B188" s="10" t="s">
        <v>79</v>
      </c>
      <c r="C188" s="6">
        <v>200</v>
      </c>
      <c r="D188" s="8">
        <v>0.2</v>
      </c>
      <c r="E188" s="8">
        <v>0.1</v>
      </c>
      <c r="F188" s="9">
        <v>30</v>
      </c>
      <c r="G188" s="9">
        <v>118</v>
      </c>
      <c r="H188" s="13" t="s">
        <v>96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107"/>
      <c r="B189" s="10" t="s">
        <v>47</v>
      </c>
      <c r="C189" s="6">
        <v>20</v>
      </c>
      <c r="D189" s="8">
        <v>1.3</v>
      </c>
      <c r="E189" s="8">
        <v>0.3</v>
      </c>
      <c r="F189" s="8">
        <v>6.7</v>
      </c>
      <c r="G189" s="9">
        <v>35</v>
      </c>
      <c r="H189" s="6" t="s">
        <v>48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108"/>
      <c r="B190" s="10" t="s">
        <v>0</v>
      </c>
      <c r="C190" s="6">
        <v>20</v>
      </c>
      <c r="D190" s="8">
        <v>1.5</v>
      </c>
      <c r="E190" s="8">
        <v>0.2</v>
      </c>
      <c r="F190" s="8">
        <v>9.9</v>
      </c>
      <c r="G190" s="9">
        <v>47</v>
      </c>
      <c r="H190" s="6" t="s">
        <v>48</v>
      </c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35"/>
      <c r="B191" s="31" t="s">
        <v>45</v>
      </c>
      <c r="C191" s="32">
        <f>SUM(C184:C190)</f>
        <v>880</v>
      </c>
      <c r="D191" s="32">
        <f>SUM(D184:D190)</f>
        <v>29.200000000000003</v>
      </c>
      <c r="E191" s="33">
        <f>SUM(E184:E190)</f>
        <v>32.000000000000007</v>
      </c>
      <c r="F191" s="32">
        <f>SUM(F184:F190)</f>
        <v>124.8</v>
      </c>
      <c r="G191" s="32">
        <f>SUM(G184:G190)</f>
        <v>915</v>
      </c>
      <c r="H191" s="45"/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109" t="str">
        <f t="shared" ref="A192:G192" si="6">A100</f>
        <v>полдник</v>
      </c>
      <c r="B192" s="10" t="str">
        <f t="shared" si="6"/>
        <v>Сок в индивидуальной упаковке</v>
      </c>
      <c r="C192" s="6">
        <f t="shared" si="6"/>
        <v>200</v>
      </c>
      <c r="D192" s="8">
        <f t="shared" si="6"/>
        <v>0.2</v>
      </c>
      <c r="E192" s="9">
        <f t="shared" si="6"/>
        <v>0</v>
      </c>
      <c r="F192" s="9">
        <f t="shared" si="6"/>
        <v>21</v>
      </c>
      <c r="G192" s="9">
        <f t="shared" si="6"/>
        <v>84</v>
      </c>
      <c r="H192" s="6" t="s">
        <v>48</v>
      </c>
      <c r="I192" s="19"/>
      <c r="J192" s="19"/>
      <c r="K192" s="19"/>
      <c r="L192" s="19"/>
      <c r="M192" s="19"/>
      <c r="N192" s="19"/>
    </row>
    <row r="193" spans="1:16" ht="18.899999999999999" customHeight="1" x14ac:dyDescent="0.3">
      <c r="A193" s="111"/>
      <c r="B193" s="10" t="str">
        <f t="shared" ref="B193:G193" si="7">B101</f>
        <v xml:space="preserve">Выпечное изделие </v>
      </c>
      <c r="C193" s="6">
        <f t="shared" si="7"/>
        <v>100</v>
      </c>
      <c r="D193" s="8">
        <f t="shared" si="7"/>
        <v>9.6999999999999993</v>
      </c>
      <c r="E193" s="8">
        <f t="shared" si="7"/>
        <v>11.4</v>
      </c>
      <c r="F193" s="8">
        <f t="shared" si="7"/>
        <v>26.4</v>
      </c>
      <c r="G193" s="9">
        <f t="shared" si="7"/>
        <v>250</v>
      </c>
      <c r="H193" s="6" t="s">
        <v>48</v>
      </c>
      <c r="I193" s="19"/>
      <c r="J193" s="19"/>
      <c r="K193" s="19"/>
      <c r="L193" s="19"/>
      <c r="M193" s="19"/>
      <c r="N193" s="19"/>
    </row>
    <row r="194" spans="1:16" ht="18.899999999999999" customHeight="1" x14ac:dyDescent="0.3">
      <c r="A194" s="35"/>
      <c r="B194" s="31" t="s">
        <v>46</v>
      </c>
      <c r="C194" s="32">
        <f>SUM(C192:C193)</f>
        <v>300</v>
      </c>
      <c r="D194" s="32">
        <f>SUM(D192:D193)</f>
        <v>9.8999999999999986</v>
      </c>
      <c r="E194" s="32">
        <f>SUM(E192:E193)</f>
        <v>11.4</v>
      </c>
      <c r="F194" s="32">
        <f>SUM(F192:F193)</f>
        <v>47.4</v>
      </c>
      <c r="G194" s="32">
        <f>SUM(G192:G193)</f>
        <v>334</v>
      </c>
      <c r="H194" s="45"/>
      <c r="I194" s="19"/>
      <c r="J194" s="19"/>
      <c r="K194" s="19"/>
      <c r="L194" s="19"/>
      <c r="M194" s="19"/>
      <c r="N194" s="19"/>
    </row>
    <row r="195" spans="1:16" ht="18.899999999999999" customHeight="1" x14ac:dyDescent="0.3">
      <c r="A195" s="50"/>
      <c r="B195" s="41" t="s">
        <v>51</v>
      </c>
      <c r="C195" s="57"/>
      <c r="D195" s="38">
        <f>D183+D191+D194</f>
        <v>62.1</v>
      </c>
      <c r="E195" s="38">
        <f>E183+E191+E194</f>
        <v>63.400000000000006</v>
      </c>
      <c r="F195" s="38">
        <f>F183+F191+F194</f>
        <v>249.1</v>
      </c>
      <c r="G195" s="39">
        <f>G183+G191+G194</f>
        <v>1838</v>
      </c>
      <c r="H195" s="45"/>
      <c r="I195" s="19"/>
      <c r="J195" s="19"/>
      <c r="K195" s="19"/>
      <c r="L195" s="19"/>
      <c r="M195" s="19"/>
      <c r="N195" s="19"/>
    </row>
    <row r="196" spans="1:16" ht="18.899999999999999" customHeight="1" x14ac:dyDescent="0.3">
      <c r="A196" s="4"/>
      <c r="B196" s="24" t="s">
        <v>25</v>
      </c>
      <c r="C196" s="12"/>
      <c r="D196" s="25">
        <f>D28+D48+D65+D84+D103+D122+D141+D160+D179+D195</f>
        <v>597.6</v>
      </c>
      <c r="E196" s="25">
        <f>E28+E48+E65+E84+E103+E122+E141+E160+E179+E195</f>
        <v>617.59999999999991</v>
      </c>
      <c r="F196" s="25">
        <f>F28+F48+F65+F84+F103+F122+F141+F160+F179+F195</f>
        <v>2501.02</v>
      </c>
      <c r="G196" s="25">
        <f>G28+G48+G65+G84+G103+G122+G141+G160+G179+G195</f>
        <v>17983</v>
      </c>
      <c r="H196" s="4"/>
      <c r="I196" s="19"/>
      <c r="J196" s="19"/>
      <c r="K196" s="19"/>
      <c r="L196" s="19"/>
      <c r="M196" s="19"/>
      <c r="N196" s="19"/>
    </row>
    <row r="197" spans="1:16" ht="18.899999999999999" customHeight="1" x14ac:dyDescent="0.4">
      <c r="A197" s="4"/>
      <c r="B197" s="24" t="s">
        <v>26</v>
      </c>
      <c r="C197" s="4"/>
      <c r="D197" s="26">
        <f>D196/10</f>
        <v>59.760000000000005</v>
      </c>
      <c r="E197" s="25">
        <f>E196/10</f>
        <v>61.759999999999991</v>
      </c>
      <c r="F197" s="25">
        <f>F196/10</f>
        <v>250.102</v>
      </c>
      <c r="G197" s="25">
        <f>G196/10</f>
        <v>1798.3</v>
      </c>
      <c r="H197" s="56"/>
      <c r="I197" s="1"/>
      <c r="J197" s="1"/>
      <c r="K197" s="1"/>
      <c r="L197" s="1"/>
      <c r="M197" s="1"/>
      <c r="N197" s="1"/>
    </row>
    <row r="198" spans="1:16" ht="18.899999999999999" customHeight="1" x14ac:dyDescent="0.3">
      <c r="A198" s="27"/>
      <c r="B198" s="24" t="s">
        <v>27</v>
      </c>
      <c r="C198" s="4"/>
      <c r="D198" s="24">
        <v>1</v>
      </c>
      <c r="E198" s="24">
        <v>1</v>
      </c>
      <c r="F198" s="24">
        <v>4</v>
      </c>
      <c r="G198" s="4"/>
      <c r="H198" s="4"/>
      <c r="I198" s="19"/>
      <c r="J198" s="19"/>
      <c r="K198" s="19"/>
      <c r="L198" s="19"/>
      <c r="M198" s="19"/>
      <c r="N198" s="19"/>
    </row>
    <row r="199" spans="1:16" ht="18.899999999999999" customHeight="1" x14ac:dyDescent="0.3">
      <c r="A199" s="63"/>
      <c r="B199" s="48"/>
      <c r="C199" s="64"/>
      <c r="D199" s="48"/>
      <c r="E199" s="48"/>
      <c r="F199" s="48"/>
      <c r="G199" s="64"/>
      <c r="H199" s="19"/>
      <c r="I199" s="19"/>
      <c r="J199" s="19"/>
      <c r="K199" s="19"/>
      <c r="L199" s="19"/>
      <c r="M199" s="19"/>
      <c r="N199" s="19"/>
    </row>
    <row r="200" spans="1:16" ht="16.5" customHeight="1" x14ac:dyDescent="0.3">
      <c r="A200" s="116" t="s">
        <v>28</v>
      </c>
      <c r="B200" s="116"/>
      <c r="C200" s="116"/>
      <c r="D200" s="116"/>
      <c r="E200" s="116"/>
      <c r="F200" s="116"/>
      <c r="G200" s="116"/>
      <c r="H200" s="59"/>
      <c r="I200" s="59"/>
      <c r="J200" s="60"/>
      <c r="K200" s="60"/>
      <c r="L200" s="60"/>
      <c r="M200" s="60"/>
      <c r="N200" s="60"/>
      <c r="O200" s="61"/>
      <c r="P200" s="61"/>
    </row>
    <row r="201" spans="1:16" ht="15.75" customHeight="1" x14ac:dyDescent="0.3">
      <c r="A201" s="103" t="s">
        <v>128</v>
      </c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</row>
    <row r="202" spans="1:16" ht="15.75" customHeight="1" x14ac:dyDescent="0.3">
      <c r="A202" s="103" t="s">
        <v>133</v>
      </c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</row>
    <row r="203" spans="1:16" ht="15.75" customHeight="1" x14ac:dyDescent="0.3">
      <c r="A203" s="103" t="s">
        <v>134</v>
      </c>
      <c r="B203" s="103"/>
      <c r="C203" s="103"/>
      <c r="D203" s="103"/>
      <c r="E203" s="103"/>
      <c r="F203" s="103"/>
      <c r="G203" s="103"/>
      <c r="H203" s="103"/>
      <c r="I203" s="47"/>
      <c r="J203" s="47"/>
      <c r="K203" s="47"/>
      <c r="L203" s="47"/>
      <c r="M203" s="47"/>
      <c r="N203" s="47"/>
      <c r="O203" s="47"/>
      <c r="P203" s="47"/>
    </row>
    <row r="204" spans="1:16" ht="15.75" customHeight="1" x14ac:dyDescent="0.3">
      <c r="A204" s="103" t="s">
        <v>129</v>
      </c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1:16" ht="15.75" customHeight="1" x14ac:dyDescent="0.3">
      <c r="A205" s="104" t="s">
        <v>130</v>
      </c>
      <c r="B205" s="104"/>
      <c r="C205" s="104"/>
      <c r="D205" s="104"/>
      <c r="E205" s="104"/>
      <c r="F205" s="104"/>
      <c r="G205" s="104"/>
      <c r="H205" s="104"/>
      <c r="I205" s="105"/>
      <c r="J205" s="105"/>
      <c r="K205" s="105"/>
      <c r="L205" s="105"/>
      <c r="M205" s="105"/>
      <c r="N205" s="105"/>
      <c r="O205" s="105"/>
      <c r="P205" s="105"/>
    </row>
    <row r="206" spans="1:16" ht="15.75" customHeight="1" x14ac:dyDescent="0.3">
      <c r="A206" s="103"/>
      <c r="B206" s="103"/>
      <c r="C206" s="103"/>
      <c r="D206" s="103"/>
      <c r="E206" s="103"/>
      <c r="F206" s="103"/>
      <c r="G206" s="103"/>
      <c r="H206" s="47"/>
      <c r="I206" s="47"/>
      <c r="J206" s="47"/>
      <c r="K206" s="47"/>
      <c r="L206" s="47"/>
      <c r="M206" s="47"/>
      <c r="N206" s="47"/>
      <c r="O206" s="47"/>
      <c r="P206" s="47"/>
    </row>
    <row r="207" spans="1:16" x14ac:dyDescent="0.3">
      <c r="A207" s="47"/>
      <c r="B207" s="47"/>
      <c r="C207" s="47"/>
      <c r="D207" s="47"/>
      <c r="E207" s="47"/>
      <c r="F207" s="47"/>
      <c r="G207" s="47"/>
      <c r="H207" s="47"/>
    </row>
    <row r="208" spans="1:16" x14ac:dyDescent="0.3">
      <c r="A208" s="115" t="s">
        <v>135</v>
      </c>
      <c r="B208" s="115"/>
      <c r="C208" s="115"/>
      <c r="D208" s="115"/>
      <c r="E208" s="115"/>
      <c r="F208" s="115"/>
      <c r="G208" s="115"/>
      <c r="H208" s="115"/>
      <c r="I208" s="115"/>
      <c r="J208" s="115"/>
    </row>
  </sheetData>
  <mergeCells count="52">
    <mergeCell ref="A208:J208"/>
    <mergeCell ref="A202:P202"/>
    <mergeCell ref="A203:H203"/>
    <mergeCell ref="A204:P204"/>
    <mergeCell ref="A205:H205"/>
    <mergeCell ref="I205:P205"/>
    <mergeCell ref="A206:G206"/>
    <mergeCell ref="A201:P201"/>
    <mergeCell ref="A138:A139"/>
    <mergeCell ref="A143:A147"/>
    <mergeCell ref="A149:A155"/>
    <mergeCell ref="A157:A158"/>
    <mergeCell ref="A162:A166"/>
    <mergeCell ref="A168:A174"/>
    <mergeCell ref="A176:A177"/>
    <mergeCell ref="A180:A182"/>
    <mergeCell ref="A184:A190"/>
    <mergeCell ref="A192:A193"/>
    <mergeCell ref="A200:G200"/>
    <mergeCell ref="A130:A136"/>
    <mergeCell ref="A62:A63"/>
    <mergeCell ref="A67:A71"/>
    <mergeCell ref="A73:A79"/>
    <mergeCell ref="A81:A82"/>
    <mergeCell ref="A86:A91"/>
    <mergeCell ref="A93:A98"/>
    <mergeCell ref="A100:A101"/>
    <mergeCell ref="A105:A109"/>
    <mergeCell ref="A111:A117"/>
    <mergeCell ref="A119:A120"/>
    <mergeCell ref="A124:A128"/>
    <mergeCell ref="A2:H2"/>
    <mergeCell ref="A54:A60"/>
    <mergeCell ref="H7:H9"/>
    <mergeCell ref="D8:D9"/>
    <mergeCell ref="E8:E9"/>
    <mergeCell ref="F8:F9"/>
    <mergeCell ref="A11:A15"/>
    <mergeCell ref="A17:A23"/>
    <mergeCell ref="A25:A26"/>
    <mergeCell ref="A30:A35"/>
    <mergeCell ref="A37:A43"/>
    <mergeCell ref="A45:A46"/>
    <mergeCell ref="A50:A52"/>
    <mergeCell ref="A3:G3"/>
    <mergeCell ref="A5:B5"/>
    <mergeCell ref="A6:G6"/>
    <mergeCell ref="A7:A9"/>
    <mergeCell ref="B7:B9"/>
    <mergeCell ref="C7:C9"/>
    <mergeCell ref="D7:F7"/>
    <mergeCell ref="G7:G9"/>
  </mergeCells>
  <printOptions horizontalCentered="1" verticalCentered="1"/>
  <pageMargins left="0.70866141732283472" right="0.51181102362204722" top="0.51181102362204722" bottom="0.55118110236220474" header="0.31496062992125984" footer="0.31496062992125984"/>
  <pageSetup paperSize="9" scale="78" orientation="landscape" r:id="rId1"/>
  <rowBreaks count="3" manualBreakCount="3">
    <brk id="36" max="7" man="1"/>
    <brk id="70" max="7" man="1"/>
    <brk id="10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9"/>
  <sheetViews>
    <sheetView view="pageBreakPreview" topLeftCell="A67" zoomScale="110" zoomScaleNormal="100" zoomScaleSheetLayoutView="110" workbookViewId="0">
      <selection activeCell="C257" sqref="C257"/>
    </sheetView>
  </sheetViews>
  <sheetFormatPr defaultRowHeight="14.4" x14ac:dyDescent="0.3"/>
  <cols>
    <col min="1" max="1" width="17.44140625" customWidth="1"/>
    <col min="2" max="2" width="53.664062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7.88671875" customWidth="1"/>
    <col min="8" max="8" width="14.3320312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156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137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38</v>
      </c>
      <c r="C11" s="6">
        <v>200</v>
      </c>
      <c r="D11" s="8">
        <v>5.2</v>
      </c>
      <c r="E11" s="8">
        <v>6.5</v>
      </c>
      <c r="F11" s="8">
        <v>28.4</v>
      </c>
      <c r="G11" s="9">
        <v>195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0</v>
      </c>
      <c r="C12" s="6">
        <v>40</v>
      </c>
      <c r="D12" s="9">
        <v>3</v>
      </c>
      <c r="E12" s="8">
        <v>0.3</v>
      </c>
      <c r="F12" s="8">
        <v>19.7</v>
      </c>
      <c r="G12" s="9">
        <v>94</v>
      </c>
      <c r="H12" s="6" t="s">
        <v>48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1</v>
      </c>
      <c r="C13" s="6">
        <v>20</v>
      </c>
      <c r="D13" s="6">
        <v>4.7</v>
      </c>
      <c r="E13" s="6">
        <v>5.9</v>
      </c>
      <c r="F13" s="9">
        <v>0</v>
      </c>
      <c r="G13" s="9">
        <v>72</v>
      </c>
      <c r="H13" s="6" t="s">
        <v>83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4.5999999999999996</v>
      </c>
      <c r="E14" s="8">
        <v>4.4000000000000004</v>
      </c>
      <c r="F14" s="22">
        <v>12.5</v>
      </c>
      <c r="G14" s="9">
        <v>107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0.4</v>
      </c>
      <c r="E15" s="8">
        <v>0.4</v>
      </c>
      <c r="F15" s="8">
        <v>11.5</v>
      </c>
      <c r="G15" s="9">
        <v>55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560</v>
      </c>
      <c r="D16" s="34">
        <f>SUM(D11:D15)</f>
        <v>17.899999999999999</v>
      </c>
      <c r="E16" s="34">
        <f>SUM(E11:E15)</f>
        <v>17.5</v>
      </c>
      <c r="F16" s="32">
        <f>SUM(F11:F15)</f>
        <v>72.099999999999994</v>
      </c>
      <c r="G16" s="33">
        <f>SUM(G11:G15)</f>
        <v>523</v>
      </c>
      <c r="H16" s="35"/>
      <c r="I16" s="3"/>
      <c r="J16" s="3"/>
      <c r="K16" s="3"/>
      <c r="L16" s="3"/>
      <c r="M16" s="3"/>
      <c r="N16" s="3"/>
    </row>
    <row r="17" spans="1:19" ht="18.899999999999999" customHeight="1" x14ac:dyDescent="0.3">
      <c r="A17" s="112" t="s">
        <v>41</v>
      </c>
      <c r="B17" s="10" t="s">
        <v>53</v>
      </c>
      <c r="C17" s="6">
        <v>60</v>
      </c>
      <c r="D17" s="8">
        <v>1.8</v>
      </c>
      <c r="E17" s="8">
        <v>0.2</v>
      </c>
      <c r="F17" s="8">
        <v>3.6</v>
      </c>
      <c r="G17" s="9">
        <v>23</v>
      </c>
      <c r="H17" s="13" t="s">
        <v>85</v>
      </c>
      <c r="I17" s="3"/>
      <c r="J17" s="3"/>
      <c r="K17" s="3"/>
      <c r="L17" s="3"/>
      <c r="M17" s="3"/>
      <c r="N17" s="3"/>
    </row>
    <row r="18" spans="1:19" ht="18.899999999999999" customHeight="1" x14ac:dyDescent="0.3">
      <c r="A18" s="113"/>
      <c r="B18" s="14" t="s">
        <v>3</v>
      </c>
      <c r="C18" s="15">
        <v>200</v>
      </c>
      <c r="D18" s="22">
        <v>3.2</v>
      </c>
      <c r="E18" s="23">
        <v>3</v>
      </c>
      <c r="F18" s="22">
        <v>21.5</v>
      </c>
      <c r="G18" s="23">
        <v>126</v>
      </c>
      <c r="H18" s="13" t="s">
        <v>86</v>
      </c>
      <c r="I18" s="3"/>
      <c r="J18" s="3"/>
      <c r="K18" s="3"/>
      <c r="L18" s="3"/>
      <c r="M18" s="3"/>
      <c r="N18" s="3"/>
    </row>
    <row r="19" spans="1:19" ht="18.899999999999999" customHeight="1" x14ac:dyDescent="0.3">
      <c r="A19" s="113"/>
      <c r="B19" s="16" t="s">
        <v>109</v>
      </c>
      <c r="C19" s="6">
        <v>90</v>
      </c>
      <c r="D19" s="22">
        <v>15.6</v>
      </c>
      <c r="E19" s="22">
        <v>13.5</v>
      </c>
      <c r="F19" s="22">
        <v>12.2</v>
      </c>
      <c r="G19" s="23">
        <v>234</v>
      </c>
      <c r="H19" s="13" t="s">
        <v>87</v>
      </c>
      <c r="I19" s="3"/>
      <c r="J19" s="3"/>
      <c r="K19" s="3"/>
      <c r="L19" s="3"/>
      <c r="M19" s="3"/>
      <c r="N19" s="3"/>
    </row>
    <row r="20" spans="1:19" ht="18.899999999999999" customHeight="1" x14ac:dyDescent="0.3">
      <c r="A20" s="113"/>
      <c r="B20" s="10" t="s">
        <v>4</v>
      </c>
      <c r="C20" s="6">
        <v>150</v>
      </c>
      <c r="D20" s="22">
        <v>2.8</v>
      </c>
      <c r="E20" s="22">
        <v>8.5</v>
      </c>
      <c r="F20" s="22">
        <v>14.7</v>
      </c>
      <c r="G20" s="23">
        <v>144</v>
      </c>
      <c r="H20" s="13" t="s">
        <v>88</v>
      </c>
      <c r="I20" s="3"/>
      <c r="J20" s="3"/>
      <c r="K20" s="3"/>
      <c r="L20" s="3"/>
      <c r="M20" s="3"/>
      <c r="N20" s="3"/>
    </row>
    <row r="21" spans="1:19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30</v>
      </c>
      <c r="G21" s="23">
        <v>118</v>
      </c>
      <c r="H21" s="13" t="s">
        <v>89</v>
      </c>
      <c r="I21" s="3"/>
      <c r="J21" s="3"/>
      <c r="K21" s="3"/>
      <c r="L21" s="3"/>
      <c r="M21" s="3"/>
      <c r="N21" s="3"/>
    </row>
    <row r="22" spans="1:19" ht="18.899999999999999" customHeight="1" x14ac:dyDescent="0.3">
      <c r="A22" s="113"/>
      <c r="B22" s="10" t="s">
        <v>47</v>
      </c>
      <c r="C22" s="6">
        <v>20</v>
      </c>
      <c r="D22" s="8">
        <v>1.3</v>
      </c>
      <c r="E22" s="8">
        <v>0.3</v>
      </c>
      <c r="F22" s="8">
        <v>6.7</v>
      </c>
      <c r="G22" s="9">
        <v>35</v>
      </c>
      <c r="H22" s="6" t="s">
        <v>48</v>
      </c>
      <c r="I22" s="3"/>
      <c r="J22" s="3"/>
      <c r="K22" s="3"/>
      <c r="L22" s="3"/>
      <c r="M22" s="3"/>
      <c r="N22" s="3"/>
    </row>
    <row r="23" spans="1:19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0.2</v>
      </c>
      <c r="F23" s="8">
        <v>9.9</v>
      </c>
      <c r="G23" s="9">
        <v>47</v>
      </c>
      <c r="H23" s="6" t="s">
        <v>48</v>
      </c>
      <c r="I23" s="3"/>
      <c r="J23" s="3"/>
      <c r="K23" s="3"/>
      <c r="L23" s="3"/>
      <c r="M23" s="3"/>
      <c r="N23" s="3"/>
    </row>
    <row r="24" spans="1:19" ht="18.899999999999999" customHeight="1" x14ac:dyDescent="0.3">
      <c r="A24" s="36"/>
      <c r="B24" s="31" t="s">
        <v>45</v>
      </c>
      <c r="C24" s="32">
        <f>SUM(C17:C23)</f>
        <v>740</v>
      </c>
      <c r="D24" s="34">
        <f>SUM(D17:D23)</f>
        <v>26.400000000000002</v>
      </c>
      <c r="E24" s="34">
        <f>SUM(E17:E23)</f>
        <v>25.8</v>
      </c>
      <c r="F24" s="32">
        <f>SUM(F17:F23)</f>
        <v>98.600000000000009</v>
      </c>
      <c r="G24" s="33">
        <f>SUM(G17:G23)</f>
        <v>727</v>
      </c>
      <c r="H24" s="37"/>
      <c r="I24" s="3"/>
      <c r="J24" s="3"/>
      <c r="K24" s="3"/>
      <c r="L24" s="3"/>
      <c r="M24" s="3"/>
      <c r="N24" s="3"/>
    </row>
    <row r="25" spans="1:19" ht="18.899999999999999" customHeight="1" x14ac:dyDescent="0.3">
      <c r="A25" s="109" t="s">
        <v>43</v>
      </c>
      <c r="B25" s="10" t="s">
        <v>6</v>
      </c>
      <c r="C25" s="6">
        <v>200</v>
      </c>
      <c r="D25" s="8">
        <v>0.2</v>
      </c>
      <c r="E25" s="9">
        <v>0</v>
      </c>
      <c r="F25" s="9">
        <v>21</v>
      </c>
      <c r="G25" s="9">
        <v>84</v>
      </c>
      <c r="H25" s="13" t="s">
        <v>48</v>
      </c>
      <c r="I25" s="3"/>
      <c r="J25" s="3"/>
      <c r="K25" s="3"/>
      <c r="L25" s="3"/>
      <c r="M25" s="73"/>
      <c r="N25" s="74"/>
      <c r="O25" s="75"/>
      <c r="P25" s="75"/>
      <c r="Q25" s="75"/>
      <c r="R25" s="76"/>
      <c r="S25" s="74"/>
    </row>
    <row r="26" spans="1:19" ht="18.899999999999999" customHeight="1" x14ac:dyDescent="0.3">
      <c r="A26" s="111"/>
      <c r="B26" s="10" t="s">
        <v>7</v>
      </c>
      <c r="C26" s="6">
        <v>100</v>
      </c>
      <c r="D26" s="22">
        <v>9.6999999999999993</v>
      </c>
      <c r="E26" s="22">
        <v>11.4</v>
      </c>
      <c r="F26" s="22">
        <v>26.4</v>
      </c>
      <c r="G26" s="23">
        <v>250</v>
      </c>
      <c r="H26" s="46" t="s">
        <v>48</v>
      </c>
      <c r="I26" s="3"/>
      <c r="J26" s="3"/>
      <c r="K26" s="3"/>
      <c r="L26" s="3"/>
      <c r="M26" s="3"/>
      <c r="N26" s="3"/>
    </row>
    <row r="27" spans="1:19" ht="18.899999999999999" customHeight="1" x14ac:dyDescent="0.3">
      <c r="A27" s="36"/>
      <c r="B27" s="31" t="s">
        <v>46</v>
      </c>
      <c r="C27" s="32">
        <f>SUM(C25:C26)</f>
        <v>300</v>
      </c>
      <c r="D27" s="38">
        <f>SUM(D25:D26)</f>
        <v>9.8999999999999986</v>
      </c>
      <c r="E27" s="38">
        <f>SUM(E25:E26)</f>
        <v>11.4</v>
      </c>
      <c r="F27" s="38">
        <f>SUM(F25:F26)</f>
        <v>47.4</v>
      </c>
      <c r="G27" s="39">
        <f>SUM(G25:G26)</f>
        <v>334</v>
      </c>
      <c r="H27" s="37"/>
      <c r="I27" s="3"/>
      <c r="J27" s="3"/>
      <c r="K27" s="3"/>
      <c r="L27" s="3"/>
      <c r="M27" s="3"/>
      <c r="N27" s="3"/>
    </row>
    <row r="28" spans="1:19" ht="18.899999999999999" customHeight="1" x14ac:dyDescent="0.3">
      <c r="A28" s="106" t="s">
        <v>141</v>
      </c>
      <c r="B28" s="14" t="s">
        <v>18</v>
      </c>
      <c r="C28" s="15">
        <v>100</v>
      </c>
      <c r="D28" s="8">
        <v>13.1</v>
      </c>
      <c r="E28" s="8">
        <v>13.6</v>
      </c>
      <c r="F28" s="9">
        <v>4</v>
      </c>
      <c r="G28" s="9">
        <v>186</v>
      </c>
      <c r="H28" s="13" t="s">
        <v>120</v>
      </c>
      <c r="I28" s="3"/>
      <c r="J28" s="3"/>
      <c r="K28" s="3"/>
      <c r="L28" s="3"/>
      <c r="M28" s="3"/>
      <c r="N28" s="3"/>
    </row>
    <row r="29" spans="1:19" ht="18.899999999999999" customHeight="1" x14ac:dyDescent="0.3">
      <c r="A29" s="107"/>
      <c r="B29" s="14" t="s">
        <v>55</v>
      </c>
      <c r="C29" s="21">
        <v>150</v>
      </c>
      <c r="D29" s="22">
        <v>5.4</v>
      </c>
      <c r="E29" s="22">
        <v>4.8</v>
      </c>
      <c r="F29" s="23">
        <v>32</v>
      </c>
      <c r="G29" s="23">
        <v>194</v>
      </c>
      <c r="H29" s="13" t="s">
        <v>102</v>
      </c>
      <c r="I29" s="3"/>
      <c r="J29" s="3"/>
      <c r="K29" s="3"/>
      <c r="L29" s="3"/>
      <c r="M29" s="3"/>
      <c r="N29" s="3"/>
    </row>
    <row r="30" spans="1:19" ht="18.899999999999999" customHeight="1" x14ac:dyDescent="0.3">
      <c r="A30" s="107"/>
      <c r="B30" s="10" t="s">
        <v>47</v>
      </c>
      <c r="C30" s="6">
        <v>40</v>
      </c>
      <c r="D30" s="8">
        <v>2.6</v>
      </c>
      <c r="E30" s="8">
        <v>0.6</v>
      </c>
      <c r="F30" s="8">
        <v>13.4</v>
      </c>
      <c r="G30" s="9">
        <v>70</v>
      </c>
      <c r="H30" s="6" t="s">
        <v>48</v>
      </c>
      <c r="I30" s="3"/>
      <c r="J30" s="3"/>
      <c r="K30" s="3"/>
      <c r="L30" s="3"/>
      <c r="M30" s="3"/>
      <c r="N30" s="3"/>
    </row>
    <row r="31" spans="1:19" ht="18.899999999999999" customHeight="1" x14ac:dyDescent="0.3">
      <c r="A31" s="107"/>
      <c r="B31" s="10" t="s">
        <v>8</v>
      </c>
      <c r="C31" s="6">
        <v>205</v>
      </c>
      <c r="D31" s="8">
        <v>0.1</v>
      </c>
      <c r="E31" s="9">
        <v>0</v>
      </c>
      <c r="F31" s="9">
        <v>15</v>
      </c>
      <c r="G31" s="9">
        <v>60</v>
      </c>
      <c r="H31" s="13" t="s">
        <v>98</v>
      </c>
      <c r="I31" s="3"/>
      <c r="J31" s="3"/>
      <c r="K31" s="3"/>
      <c r="L31" s="3"/>
      <c r="M31" s="3"/>
      <c r="N31" s="3"/>
    </row>
    <row r="32" spans="1:19" ht="18.899999999999999" customHeight="1" x14ac:dyDescent="0.3">
      <c r="A32" s="53"/>
      <c r="B32" s="10" t="s">
        <v>76</v>
      </c>
      <c r="C32" s="6">
        <v>25</v>
      </c>
      <c r="D32" s="8">
        <v>1.3</v>
      </c>
      <c r="E32" s="8">
        <v>2.7</v>
      </c>
      <c r="F32" s="8">
        <v>38.200000000000003</v>
      </c>
      <c r="G32" s="9">
        <v>177</v>
      </c>
      <c r="H32" s="6" t="s">
        <v>48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40"/>
      <c r="B33" s="31" t="s">
        <v>145</v>
      </c>
      <c r="C33" s="32">
        <f>SUM(C28:C32)</f>
        <v>520</v>
      </c>
      <c r="D33" s="32">
        <f>SUM(D28:D32)</f>
        <v>22.500000000000004</v>
      </c>
      <c r="E33" s="32">
        <f>SUM(E28:E32)</f>
        <v>21.7</v>
      </c>
      <c r="F33" s="32">
        <f>SUM(F28:F32)</f>
        <v>102.60000000000001</v>
      </c>
      <c r="G33" s="32">
        <f>SUM(G28:G32)</f>
        <v>687</v>
      </c>
      <c r="H33" s="37"/>
      <c r="I33" s="3"/>
      <c r="J33" s="3"/>
      <c r="K33" s="3"/>
      <c r="L33" s="3"/>
      <c r="M33" s="3"/>
      <c r="N33" s="3"/>
    </row>
    <row r="34" spans="1:14" ht="18.899999999999999" customHeight="1" x14ac:dyDescent="0.3">
      <c r="A34" s="21" t="s">
        <v>146</v>
      </c>
      <c r="B34" s="14" t="s">
        <v>147</v>
      </c>
      <c r="C34" s="21">
        <v>200</v>
      </c>
      <c r="D34" s="21">
        <v>5.6</v>
      </c>
      <c r="E34" s="81">
        <v>6.4</v>
      </c>
      <c r="F34" s="21">
        <v>16.8</v>
      </c>
      <c r="G34" s="21">
        <v>148</v>
      </c>
      <c r="H34" s="6" t="s">
        <v>48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40"/>
      <c r="B35" s="31" t="s">
        <v>148</v>
      </c>
      <c r="C35" s="32">
        <f>SUM(C34)</f>
        <v>200</v>
      </c>
      <c r="D35" s="32">
        <f>SUM(D34)</f>
        <v>5.6</v>
      </c>
      <c r="E35" s="32">
        <f>SUM(E34)</f>
        <v>6.4</v>
      </c>
      <c r="F35" s="32">
        <f>SUM(F34)</f>
        <v>16.8</v>
      </c>
      <c r="G35" s="32">
        <f>SUM(G34)</f>
        <v>148</v>
      </c>
      <c r="H35" s="37"/>
      <c r="I35" s="3"/>
      <c r="J35" s="3"/>
      <c r="K35" s="3"/>
      <c r="L35" s="3"/>
      <c r="M35" s="3"/>
      <c r="N35" s="3"/>
    </row>
    <row r="36" spans="1:14" ht="18.899999999999999" customHeight="1" x14ac:dyDescent="0.3">
      <c r="A36" s="40"/>
      <c r="B36" s="31" t="s">
        <v>51</v>
      </c>
      <c r="C36" s="32"/>
      <c r="D36" s="34">
        <f>D16+D24+D27+D33+D35</f>
        <v>82.3</v>
      </c>
      <c r="E36" s="34">
        <f>E16+E24+E27+E33+E35</f>
        <v>82.8</v>
      </c>
      <c r="F36" s="34">
        <f>F16+F24+F27+F33+F35</f>
        <v>337.5</v>
      </c>
      <c r="G36" s="33">
        <f>G16+G24+G27+G33+G35</f>
        <v>2419</v>
      </c>
      <c r="H36" s="37"/>
      <c r="I36" s="3"/>
      <c r="J36" s="3"/>
      <c r="K36" s="3"/>
      <c r="L36" s="3"/>
      <c r="M36" s="3"/>
      <c r="N36" s="3"/>
    </row>
    <row r="37" spans="1:14" ht="18.899999999999999" customHeight="1" x14ac:dyDescent="0.3">
      <c r="A37" s="29" t="s">
        <v>49</v>
      </c>
      <c r="B37" s="5"/>
      <c r="C37" s="4"/>
      <c r="D37" s="4"/>
      <c r="E37" s="4"/>
      <c r="F37" s="4"/>
      <c r="G37" s="4"/>
      <c r="H37" s="28"/>
      <c r="I37" s="3"/>
      <c r="J37" s="3"/>
      <c r="K37" s="3"/>
      <c r="L37" s="3"/>
      <c r="M37" s="3"/>
      <c r="N37" s="3"/>
    </row>
    <row r="38" spans="1:14" ht="18.899999999999999" customHeight="1" x14ac:dyDescent="0.3">
      <c r="A38" s="117" t="s">
        <v>42</v>
      </c>
      <c r="B38" s="7" t="s">
        <v>58</v>
      </c>
      <c r="C38" s="6">
        <v>200</v>
      </c>
      <c r="D38" s="8">
        <v>7.8</v>
      </c>
      <c r="E38" s="22">
        <v>6.9</v>
      </c>
      <c r="F38" s="8">
        <v>32.5</v>
      </c>
      <c r="G38" s="9">
        <v>224</v>
      </c>
      <c r="H38" s="13" t="s">
        <v>90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8"/>
      <c r="B39" s="10" t="s">
        <v>20</v>
      </c>
      <c r="C39" s="6">
        <v>30</v>
      </c>
      <c r="D39" s="8">
        <v>2.1</v>
      </c>
      <c r="E39" s="8">
        <v>7.3</v>
      </c>
      <c r="F39" s="8">
        <v>10.41</v>
      </c>
      <c r="G39" s="9">
        <v>115</v>
      </c>
      <c r="H39" s="6" t="s">
        <v>91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8"/>
      <c r="B40" s="10" t="s">
        <v>21</v>
      </c>
      <c r="C40" s="6">
        <v>40</v>
      </c>
      <c r="D40" s="8">
        <v>4.8</v>
      </c>
      <c r="E40" s="9">
        <v>4</v>
      </c>
      <c r="F40" s="8">
        <v>0.3</v>
      </c>
      <c r="G40" s="9">
        <v>57</v>
      </c>
      <c r="H40" s="6" t="s">
        <v>92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8"/>
      <c r="B41" s="10" t="s">
        <v>0</v>
      </c>
      <c r="C41" s="6">
        <v>20</v>
      </c>
      <c r="D41" s="8">
        <v>1.5</v>
      </c>
      <c r="E41" s="8">
        <v>0.2</v>
      </c>
      <c r="F41" s="8">
        <v>9.9</v>
      </c>
      <c r="G41" s="9">
        <v>47</v>
      </c>
      <c r="H41" s="6" t="s">
        <v>48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8"/>
      <c r="B42" s="10" t="s">
        <v>15</v>
      </c>
      <c r="C42" s="6">
        <v>200</v>
      </c>
      <c r="D42" s="8">
        <v>0.1</v>
      </c>
      <c r="E42" s="9">
        <v>0</v>
      </c>
      <c r="F42" s="9">
        <v>10</v>
      </c>
      <c r="G42" s="9">
        <v>43</v>
      </c>
      <c r="H42" s="6" t="s">
        <v>113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9"/>
      <c r="B43" s="10" t="s">
        <v>9</v>
      </c>
      <c r="C43" s="6">
        <v>100</v>
      </c>
      <c r="D43" s="8">
        <v>0.4</v>
      </c>
      <c r="E43" s="8">
        <v>0.4</v>
      </c>
      <c r="F43" s="8">
        <v>11.5</v>
      </c>
      <c r="G43" s="9">
        <v>55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30"/>
      <c r="B44" s="31" t="s">
        <v>44</v>
      </c>
      <c r="C44" s="32">
        <f>SUM(C38:C43)</f>
        <v>590</v>
      </c>
      <c r="D44" s="32">
        <f>SUM(D38:D43)</f>
        <v>16.7</v>
      </c>
      <c r="E44" s="34">
        <f>SUM(E38:E43)</f>
        <v>18.799999999999997</v>
      </c>
      <c r="F44" s="34">
        <f>SUM(F38:F43)</f>
        <v>74.609999999999985</v>
      </c>
      <c r="G44" s="32">
        <f>SUM(G38:G43)</f>
        <v>541</v>
      </c>
      <c r="H44" s="37"/>
      <c r="I44" s="3"/>
      <c r="J44" s="3"/>
      <c r="K44" s="3"/>
      <c r="L44" s="3"/>
      <c r="M44" s="3"/>
      <c r="N44" s="3"/>
    </row>
    <row r="45" spans="1:14" ht="18.899999999999999" customHeight="1" x14ac:dyDescent="0.3">
      <c r="A45" s="112" t="s">
        <v>41</v>
      </c>
      <c r="B45" s="10" t="s">
        <v>39</v>
      </c>
      <c r="C45" s="6">
        <v>60</v>
      </c>
      <c r="D45" s="8">
        <v>0.6</v>
      </c>
      <c r="E45" s="8">
        <v>0.2</v>
      </c>
      <c r="F45" s="8">
        <v>2.2999999999999998</v>
      </c>
      <c r="G45" s="9">
        <v>12.8</v>
      </c>
      <c r="H45" s="13" t="s">
        <v>93</v>
      </c>
      <c r="I45" s="3"/>
      <c r="J45" s="3"/>
      <c r="K45" s="3"/>
      <c r="L45" s="3"/>
      <c r="M45" s="3"/>
      <c r="N45" s="3"/>
    </row>
    <row r="46" spans="1:14" ht="18.899999999999999" customHeight="1" x14ac:dyDescent="0.3">
      <c r="A46" s="113"/>
      <c r="B46" s="10" t="s">
        <v>54</v>
      </c>
      <c r="C46" s="6">
        <v>200</v>
      </c>
      <c r="D46" s="8">
        <v>1.3</v>
      </c>
      <c r="E46" s="9">
        <v>3</v>
      </c>
      <c r="F46" s="8">
        <v>14.8</v>
      </c>
      <c r="G46" s="9">
        <v>86</v>
      </c>
      <c r="H46" s="13" t="s">
        <v>94</v>
      </c>
      <c r="I46" s="3"/>
      <c r="J46" s="3"/>
      <c r="K46" s="3"/>
      <c r="L46" s="3"/>
      <c r="M46" s="3"/>
      <c r="N46" s="3"/>
    </row>
    <row r="47" spans="1:14" ht="18.899999999999999" customHeight="1" x14ac:dyDescent="0.3">
      <c r="A47" s="113"/>
      <c r="B47" s="16" t="s">
        <v>140</v>
      </c>
      <c r="C47" s="6">
        <v>100</v>
      </c>
      <c r="D47" s="8">
        <v>13.5</v>
      </c>
      <c r="E47" s="9">
        <v>15</v>
      </c>
      <c r="F47" s="8">
        <v>3.9</v>
      </c>
      <c r="G47" s="9">
        <v>204</v>
      </c>
      <c r="H47" s="13" t="s">
        <v>95</v>
      </c>
      <c r="I47" s="3"/>
      <c r="J47" s="3"/>
      <c r="K47" s="3"/>
      <c r="L47" s="3"/>
      <c r="M47" s="3"/>
      <c r="N47" s="3"/>
    </row>
    <row r="48" spans="1:14" ht="18.899999999999999" customHeight="1" x14ac:dyDescent="0.3">
      <c r="A48" s="113"/>
      <c r="B48" s="14" t="s">
        <v>13</v>
      </c>
      <c r="C48" s="21">
        <v>150</v>
      </c>
      <c r="D48" s="22">
        <v>8.1999999999999993</v>
      </c>
      <c r="E48" s="22">
        <v>5.5</v>
      </c>
      <c r="F48" s="22">
        <v>33.799999999999997</v>
      </c>
      <c r="G48" s="23">
        <v>220</v>
      </c>
      <c r="H48" s="13" t="s">
        <v>90</v>
      </c>
      <c r="I48" s="3"/>
      <c r="J48" s="3"/>
      <c r="K48" s="3"/>
      <c r="L48" s="3"/>
      <c r="M48" s="3"/>
      <c r="N48" s="3"/>
    </row>
    <row r="49" spans="1:14" ht="18.899999999999999" customHeight="1" x14ac:dyDescent="0.3">
      <c r="A49" s="113"/>
      <c r="B49" s="10" t="s">
        <v>10</v>
      </c>
      <c r="C49" s="6">
        <v>200</v>
      </c>
      <c r="D49" s="8">
        <v>0.2</v>
      </c>
      <c r="E49" s="8">
        <v>0.1</v>
      </c>
      <c r="F49" s="9">
        <v>30</v>
      </c>
      <c r="G49" s="9">
        <v>118</v>
      </c>
      <c r="H49" s="13" t="s">
        <v>96</v>
      </c>
      <c r="I49" s="3"/>
      <c r="J49" s="3"/>
      <c r="K49" s="3"/>
      <c r="L49" s="3"/>
      <c r="M49" s="3"/>
      <c r="N49" s="3"/>
    </row>
    <row r="50" spans="1:14" ht="18.899999999999999" customHeight="1" x14ac:dyDescent="0.3">
      <c r="A50" s="113"/>
      <c r="B50" s="10" t="s">
        <v>47</v>
      </c>
      <c r="C50" s="6">
        <v>20</v>
      </c>
      <c r="D50" s="8">
        <v>1.3</v>
      </c>
      <c r="E50" s="8">
        <v>0.3</v>
      </c>
      <c r="F50" s="8">
        <v>6.7</v>
      </c>
      <c r="G50" s="9">
        <v>35</v>
      </c>
      <c r="H50" s="6" t="s">
        <v>48</v>
      </c>
      <c r="I50" s="3"/>
      <c r="J50" s="3"/>
      <c r="K50" s="3"/>
      <c r="L50" s="3"/>
      <c r="M50" s="3"/>
      <c r="N50" s="3"/>
    </row>
    <row r="51" spans="1:14" ht="18.899999999999999" customHeight="1" x14ac:dyDescent="0.3">
      <c r="A51" s="114"/>
      <c r="B51" s="10" t="s">
        <v>0</v>
      </c>
      <c r="C51" s="6">
        <v>20</v>
      </c>
      <c r="D51" s="8">
        <v>1.5</v>
      </c>
      <c r="E51" s="8">
        <v>0.2</v>
      </c>
      <c r="F51" s="8">
        <v>9.9</v>
      </c>
      <c r="G51" s="9">
        <v>47</v>
      </c>
      <c r="H51" s="6" t="s">
        <v>48</v>
      </c>
      <c r="I51" s="3"/>
      <c r="J51" s="3"/>
      <c r="K51" s="3"/>
      <c r="L51" s="3"/>
      <c r="M51" s="3"/>
      <c r="N51" s="3"/>
    </row>
    <row r="52" spans="1:14" ht="18.899999999999999" customHeight="1" x14ac:dyDescent="0.3">
      <c r="A52" s="42"/>
      <c r="B52" s="31" t="s">
        <v>45</v>
      </c>
      <c r="C52" s="32">
        <f>SUM(C45:C51)</f>
        <v>750</v>
      </c>
      <c r="D52" s="34">
        <f>SUM(D45:D51)</f>
        <v>26.6</v>
      </c>
      <c r="E52" s="32">
        <f>SUM(E45:E51)</f>
        <v>24.3</v>
      </c>
      <c r="F52" s="32">
        <f>SUM(F45:F51)</f>
        <v>101.4</v>
      </c>
      <c r="G52" s="33">
        <f>SUM(G45:G51)</f>
        <v>722.8</v>
      </c>
      <c r="H52" s="43"/>
      <c r="I52" s="18"/>
      <c r="J52" s="18"/>
      <c r="K52" s="18"/>
      <c r="L52" s="18"/>
      <c r="M52" s="3"/>
      <c r="N52" s="3"/>
    </row>
    <row r="53" spans="1:14" ht="18.899999999999999" customHeight="1" x14ac:dyDescent="0.3">
      <c r="A53" s="109" t="str">
        <f t="shared" ref="A53:G53" si="0">A25</f>
        <v>полдник</v>
      </c>
      <c r="B53" s="10" t="str">
        <f t="shared" si="0"/>
        <v>Сок в индивидуальной упаковке</v>
      </c>
      <c r="C53" s="6">
        <f t="shared" si="0"/>
        <v>200</v>
      </c>
      <c r="D53" s="8">
        <f t="shared" si="0"/>
        <v>0.2</v>
      </c>
      <c r="E53" s="9">
        <f t="shared" si="0"/>
        <v>0</v>
      </c>
      <c r="F53" s="9">
        <f t="shared" si="0"/>
        <v>21</v>
      </c>
      <c r="G53" s="44">
        <f t="shared" si="0"/>
        <v>84</v>
      </c>
      <c r="H53" s="6" t="s">
        <v>48</v>
      </c>
      <c r="I53" s="18"/>
      <c r="J53" s="18"/>
      <c r="K53" s="18"/>
      <c r="L53" s="18"/>
      <c r="M53" s="18"/>
      <c r="N53" s="18"/>
    </row>
    <row r="54" spans="1:14" ht="18.899999999999999" customHeight="1" x14ac:dyDescent="0.3">
      <c r="A54" s="111"/>
      <c r="B54" s="10" t="str">
        <f>B26</f>
        <v xml:space="preserve">Выпечное изделие </v>
      </c>
      <c r="C54" s="6">
        <f>C26</f>
        <v>100</v>
      </c>
      <c r="D54" s="8">
        <v>9.6999999999999993</v>
      </c>
      <c r="E54" s="8">
        <f>E26</f>
        <v>11.4</v>
      </c>
      <c r="F54" s="8">
        <f>F26</f>
        <v>26.4</v>
      </c>
      <c r="G54" s="44">
        <f>G26</f>
        <v>250</v>
      </c>
      <c r="H54" s="6" t="s">
        <v>48</v>
      </c>
      <c r="I54" s="18"/>
      <c r="J54" s="18"/>
      <c r="K54" s="18"/>
      <c r="L54" s="18"/>
      <c r="M54" s="18"/>
      <c r="N54" s="18"/>
    </row>
    <row r="55" spans="1:14" ht="18.899999999999999" customHeight="1" x14ac:dyDescent="0.3">
      <c r="A55" s="35"/>
      <c r="B55" s="31" t="s">
        <v>46</v>
      </c>
      <c r="C55" s="32">
        <f>SUM(C53:C54)</f>
        <v>300</v>
      </c>
      <c r="D55" s="38">
        <f>SUM(D53:D54)</f>
        <v>9.8999999999999986</v>
      </c>
      <c r="E55" s="38">
        <f>SUM(E53:E54)</f>
        <v>11.4</v>
      </c>
      <c r="F55" s="38">
        <f>SUM(F53:F54)</f>
        <v>47.4</v>
      </c>
      <c r="G55" s="33">
        <f>SUM(G53:G54)</f>
        <v>334</v>
      </c>
      <c r="H55" s="43"/>
      <c r="I55" s="18"/>
      <c r="J55" s="18"/>
      <c r="K55" s="18"/>
      <c r="L55" s="18"/>
      <c r="M55" s="18"/>
      <c r="N55" s="18"/>
    </row>
    <row r="56" spans="1:14" ht="18.899999999999999" customHeight="1" x14ac:dyDescent="0.3">
      <c r="A56" s="106" t="s">
        <v>141</v>
      </c>
      <c r="B56" s="14" t="s">
        <v>73</v>
      </c>
      <c r="C56" s="21">
        <v>100</v>
      </c>
      <c r="D56" s="22">
        <v>14.6</v>
      </c>
      <c r="E56" s="22">
        <v>11.5</v>
      </c>
      <c r="F56" s="22">
        <v>2.9</v>
      </c>
      <c r="G56" s="23">
        <v>168</v>
      </c>
      <c r="H56" s="46" t="s">
        <v>124</v>
      </c>
      <c r="I56" s="18"/>
      <c r="J56" s="18"/>
      <c r="K56" s="18"/>
      <c r="L56" s="18"/>
      <c r="M56" s="18"/>
      <c r="N56" s="18"/>
    </row>
    <row r="57" spans="1:14" ht="18.899999999999999" customHeight="1" x14ac:dyDescent="0.3">
      <c r="A57" s="107"/>
      <c r="B57" s="10" t="s">
        <v>19</v>
      </c>
      <c r="C57" s="6">
        <v>150</v>
      </c>
      <c r="D57" s="8">
        <v>3.5</v>
      </c>
      <c r="E57" s="8">
        <v>3.8</v>
      </c>
      <c r="F57" s="8">
        <v>35.799999999999997</v>
      </c>
      <c r="G57" s="9">
        <v>198</v>
      </c>
      <c r="H57" s="13" t="s">
        <v>123</v>
      </c>
      <c r="I57" s="18"/>
      <c r="J57" s="18"/>
      <c r="K57" s="18"/>
      <c r="L57" s="18"/>
      <c r="M57" s="18"/>
      <c r="N57" s="18"/>
    </row>
    <row r="58" spans="1:14" ht="18.899999999999999" customHeight="1" x14ac:dyDescent="0.3">
      <c r="A58" s="107"/>
      <c r="B58" s="10" t="s">
        <v>47</v>
      </c>
      <c r="C58" s="6">
        <v>40</v>
      </c>
      <c r="D58" s="8">
        <v>2.6</v>
      </c>
      <c r="E58" s="8">
        <v>0.6</v>
      </c>
      <c r="F58" s="8">
        <v>13.4</v>
      </c>
      <c r="G58" s="9">
        <v>70</v>
      </c>
      <c r="H58" s="6" t="s">
        <v>48</v>
      </c>
      <c r="I58" s="18"/>
      <c r="J58" s="18"/>
      <c r="K58" s="18"/>
      <c r="L58" s="18"/>
      <c r="M58" s="18"/>
      <c r="N58" s="18"/>
    </row>
    <row r="59" spans="1:14" ht="18.899999999999999" customHeight="1" x14ac:dyDescent="0.3">
      <c r="A59" s="107"/>
      <c r="B59" s="14" t="s">
        <v>149</v>
      </c>
      <c r="C59" s="21">
        <v>200</v>
      </c>
      <c r="D59" s="22">
        <v>0.1</v>
      </c>
      <c r="E59" s="22">
        <v>0</v>
      </c>
      <c r="F59" s="23">
        <v>15</v>
      </c>
      <c r="G59" s="72">
        <v>60</v>
      </c>
      <c r="H59" s="70" t="s">
        <v>150</v>
      </c>
      <c r="I59" s="18"/>
      <c r="J59" s="18"/>
      <c r="K59" s="18"/>
      <c r="L59" s="18"/>
      <c r="M59" s="18"/>
      <c r="N59" s="18"/>
    </row>
    <row r="60" spans="1:14" ht="18.899999999999999" customHeight="1" x14ac:dyDescent="0.3">
      <c r="A60" s="53"/>
      <c r="B60" s="10" t="s">
        <v>76</v>
      </c>
      <c r="C60" s="6">
        <v>25</v>
      </c>
      <c r="D60" s="8">
        <v>1.3</v>
      </c>
      <c r="E60" s="8">
        <v>2.7</v>
      </c>
      <c r="F60" s="8">
        <v>38.200000000000003</v>
      </c>
      <c r="G60" s="9">
        <v>177</v>
      </c>
      <c r="H60" s="6" t="s">
        <v>48</v>
      </c>
      <c r="I60" s="18"/>
      <c r="J60" s="18"/>
      <c r="K60" s="18"/>
      <c r="L60" s="18"/>
      <c r="M60" s="18"/>
      <c r="N60" s="18"/>
    </row>
    <row r="61" spans="1:14" ht="18.899999999999999" customHeight="1" x14ac:dyDescent="0.3">
      <c r="A61" s="40"/>
      <c r="B61" s="31" t="s">
        <v>145</v>
      </c>
      <c r="C61" s="32">
        <f>SUM(C56:C60)</f>
        <v>515</v>
      </c>
      <c r="D61" s="32">
        <f>SUM(D56:D60)</f>
        <v>22.100000000000005</v>
      </c>
      <c r="E61" s="32">
        <f>SUM(E56:E60)</f>
        <v>18.600000000000001</v>
      </c>
      <c r="F61" s="32">
        <f>SUM(F56:F60)</f>
        <v>105.3</v>
      </c>
      <c r="G61" s="32">
        <f>SUM(G56:G60)</f>
        <v>673</v>
      </c>
      <c r="H61" s="37"/>
      <c r="I61" s="18"/>
      <c r="J61" s="18"/>
      <c r="K61" s="18"/>
      <c r="L61" s="18"/>
      <c r="M61" s="18"/>
      <c r="N61" s="18"/>
    </row>
    <row r="62" spans="1:14" ht="18.899999999999999" customHeight="1" x14ac:dyDescent="0.3">
      <c r="A62" s="21" t="s">
        <v>146</v>
      </c>
      <c r="B62" s="14" t="s">
        <v>147</v>
      </c>
      <c r="C62" s="21">
        <v>200</v>
      </c>
      <c r="D62" s="21">
        <v>5.6</v>
      </c>
      <c r="E62" s="81">
        <v>6.4</v>
      </c>
      <c r="F62" s="21">
        <v>16.8</v>
      </c>
      <c r="G62" s="21">
        <v>148</v>
      </c>
      <c r="H62" s="6" t="s">
        <v>48</v>
      </c>
      <c r="I62" s="18"/>
      <c r="J62" s="18"/>
      <c r="K62" s="18"/>
      <c r="L62" s="18"/>
      <c r="M62" s="18"/>
      <c r="N62" s="18"/>
    </row>
    <row r="63" spans="1:14" ht="18.899999999999999" customHeight="1" x14ac:dyDescent="0.3">
      <c r="A63" s="40"/>
      <c r="B63" s="31" t="s">
        <v>148</v>
      </c>
      <c r="C63" s="32">
        <f>SUM(C62)</f>
        <v>200</v>
      </c>
      <c r="D63" s="32">
        <f>SUM(D62)</f>
        <v>5.6</v>
      </c>
      <c r="E63" s="32">
        <f>SUM(E62)</f>
        <v>6.4</v>
      </c>
      <c r="F63" s="32">
        <f>SUM(F62)</f>
        <v>16.8</v>
      </c>
      <c r="G63" s="32">
        <f>SUM(G62)</f>
        <v>148</v>
      </c>
      <c r="H63" s="37"/>
      <c r="I63" s="18"/>
      <c r="J63" s="18"/>
      <c r="K63" s="18"/>
      <c r="L63" s="18"/>
      <c r="M63" s="18"/>
      <c r="N63" s="18"/>
    </row>
    <row r="64" spans="1:14" ht="18.899999999999999" customHeight="1" x14ac:dyDescent="0.3">
      <c r="A64" s="40"/>
      <c r="B64" s="41" t="s">
        <v>51</v>
      </c>
      <c r="C64" s="40"/>
      <c r="D64" s="38">
        <f>D44+D52+D55+D61+D63</f>
        <v>80.899999999999991</v>
      </c>
      <c r="E64" s="38">
        <f>E44+E52+E55+E61+E63</f>
        <v>79.5</v>
      </c>
      <c r="F64" s="38">
        <f>F44+F52+F55+F61+F63</f>
        <v>345.51</v>
      </c>
      <c r="G64" s="39">
        <f>G44+G52+G55+G61+G63</f>
        <v>2418.8000000000002</v>
      </c>
      <c r="H64" s="37"/>
      <c r="I64" s="3"/>
      <c r="J64" s="3"/>
      <c r="K64" s="3"/>
      <c r="L64" s="3"/>
      <c r="M64" s="18"/>
      <c r="N64" s="18"/>
    </row>
    <row r="65" spans="1:14" ht="18.899999999999999" customHeight="1" x14ac:dyDescent="0.3">
      <c r="A65" s="29" t="s">
        <v>52</v>
      </c>
      <c r="B65" s="5"/>
      <c r="C65" s="4"/>
      <c r="D65" s="4"/>
      <c r="E65" s="4"/>
      <c r="F65" s="4"/>
      <c r="G65" s="4"/>
      <c r="H65" s="4"/>
      <c r="I65" s="19"/>
      <c r="J65" s="19"/>
      <c r="K65" s="19"/>
      <c r="L65" s="19"/>
      <c r="M65" s="3"/>
      <c r="N65" s="3"/>
    </row>
    <row r="66" spans="1:14" ht="18.899999999999999" customHeight="1" x14ac:dyDescent="0.3">
      <c r="A66" s="109" t="s">
        <v>42</v>
      </c>
      <c r="B66" s="7" t="s">
        <v>161</v>
      </c>
      <c r="C66" s="6">
        <v>180</v>
      </c>
      <c r="D66" s="8">
        <v>20.2</v>
      </c>
      <c r="E66" s="8">
        <v>17.600000000000001</v>
      </c>
      <c r="F66" s="8">
        <v>46.8</v>
      </c>
      <c r="G66" s="9">
        <v>428</v>
      </c>
      <c r="H66" s="13" t="s">
        <v>97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0"/>
      <c r="B67" s="10" t="s">
        <v>8</v>
      </c>
      <c r="C67" s="6">
        <v>205</v>
      </c>
      <c r="D67" s="8">
        <v>0.1</v>
      </c>
      <c r="E67" s="9">
        <v>0</v>
      </c>
      <c r="F67" s="9">
        <v>10</v>
      </c>
      <c r="G67" s="9">
        <v>43</v>
      </c>
      <c r="H67" s="13" t="s">
        <v>98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1"/>
      <c r="B68" s="10" t="s">
        <v>9</v>
      </c>
      <c r="C68" s="6">
        <v>120</v>
      </c>
      <c r="D68" s="6">
        <v>0.5</v>
      </c>
      <c r="E68" s="6">
        <v>0.5</v>
      </c>
      <c r="F68" s="9">
        <v>14</v>
      </c>
      <c r="G68" s="9">
        <v>66</v>
      </c>
      <c r="H68" s="13" t="s">
        <v>48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30"/>
      <c r="B69" s="31" t="s">
        <v>44</v>
      </c>
      <c r="C69" s="32">
        <f>SUM(C66:C68)</f>
        <v>505</v>
      </c>
      <c r="D69" s="32">
        <f>SUM(D66:D68)</f>
        <v>20.8</v>
      </c>
      <c r="E69" s="32">
        <f>SUM(E66:E68)</f>
        <v>18.100000000000001</v>
      </c>
      <c r="F69" s="32">
        <f>SUM(F66:F68)</f>
        <v>70.8</v>
      </c>
      <c r="G69" s="32">
        <f>SUM(G66:G68)</f>
        <v>537</v>
      </c>
      <c r="H69" s="45"/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2" t="s">
        <v>41</v>
      </c>
      <c r="B70" s="20" t="s">
        <v>50</v>
      </c>
      <c r="C70" s="6">
        <v>60</v>
      </c>
      <c r="D70" s="8">
        <v>0.4</v>
      </c>
      <c r="E70" s="8">
        <v>0.1</v>
      </c>
      <c r="F70" s="8">
        <v>1.5</v>
      </c>
      <c r="G70" s="9">
        <v>8.5</v>
      </c>
      <c r="H70" s="13" t="s">
        <v>99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13"/>
      <c r="B71" s="14" t="s">
        <v>166</v>
      </c>
      <c r="C71" s="21">
        <v>200</v>
      </c>
      <c r="D71" s="22">
        <v>3.5</v>
      </c>
      <c r="E71" s="22">
        <v>4.8</v>
      </c>
      <c r="F71" s="23">
        <v>19</v>
      </c>
      <c r="G71" s="23">
        <v>135</v>
      </c>
      <c r="H71" s="13" t="s">
        <v>100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3"/>
      <c r="B72" s="14" t="s">
        <v>110</v>
      </c>
      <c r="C72" s="21">
        <v>90</v>
      </c>
      <c r="D72" s="22">
        <v>13.5</v>
      </c>
      <c r="E72" s="23">
        <v>16.5</v>
      </c>
      <c r="F72" s="22">
        <v>7.4</v>
      </c>
      <c r="G72" s="23">
        <v>230</v>
      </c>
      <c r="H72" s="46" t="s">
        <v>101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3"/>
      <c r="B73" s="14" t="s">
        <v>55</v>
      </c>
      <c r="C73" s="21">
        <v>150</v>
      </c>
      <c r="D73" s="22">
        <v>5.4</v>
      </c>
      <c r="E73" s="22">
        <v>4.8</v>
      </c>
      <c r="F73" s="23">
        <v>32</v>
      </c>
      <c r="G73" s="23">
        <v>194</v>
      </c>
      <c r="H73" s="13" t="s">
        <v>102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3"/>
      <c r="B74" s="14" t="s">
        <v>14</v>
      </c>
      <c r="C74" s="21">
        <v>200</v>
      </c>
      <c r="D74" s="22">
        <v>0.2</v>
      </c>
      <c r="E74" s="22">
        <v>0.1</v>
      </c>
      <c r="F74" s="23">
        <v>30</v>
      </c>
      <c r="G74" s="23">
        <v>118</v>
      </c>
      <c r="H74" s="13" t="s">
        <v>103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3"/>
      <c r="B75" s="10" t="s">
        <v>47</v>
      </c>
      <c r="C75" s="6">
        <v>20</v>
      </c>
      <c r="D75" s="8">
        <v>1.3</v>
      </c>
      <c r="E75" s="8">
        <v>0.3</v>
      </c>
      <c r="F75" s="8">
        <v>6.7</v>
      </c>
      <c r="G75" s="9">
        <v>35</v>
      </c>
      <c r="H75" s="6" t="s">
        <v>48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4"/>
      <c r="B76" s="10" t="s">
        <v>0</v>
      </c>
      <c r="C76" s="6">
        <v>20</v>
      </c>
      <c r="D76" s="8">
        <v>1.5</v>
      </c>
      <c r="E76" s="8">
        <v>0.2</v>
      </c>
      <c r="F76" s="8">
        <v>9.9</v>
      </c>
      <c r="G76" s="9">
        <v>47</v>
      </c>
      <c r="H76" s="13" t="s">
        <v>48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35"/>
      <c r="B77" s="31" t="s">
        <v>45</v>
      </c>
      <c r="C77" s="32">
        <f>SUM(C70:C76)</f>
        <v>740</v>
      </c>
      <c r="D77" s="34">
        <f>SUM(D70:D76)</f>
        <v>25.799999999999997</v>
      </c>
      <c r="E77" s="34">
        <f>SUM(E70:E76)</f>
        <v>26.8</v>
      </c>
      <c r="F77" s="34">
        <f>SUM(F70:F76)</f>
        <v>106.50000000000001</v>
      </c>
      <c r="G77" s="33">
        <f>SUM(G70:G76)</f>
        <v>767.5</v>
      </c>
      <c r="H77" s="45"/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09" t="str">
        <f t="shared" ref="A78:G78" si="1">A53</f>
        <v>полдник</v>
      </c>
      <c r="B78" s="10" t="str">
        <f t="shared" si="1"/>
        <v>Сок в индивидуальной упаковке</v>
      </c>
      <c r="C78" s="6">
        <f t="shared" si="1"/>
        <v>200</v>
      </c>
      <c r="D78" s="8">
        <f t="shared" si="1"/>
        <v>0.2</v>
      </c>
      <c r="E78" s="9">
        <f t="shared" si="1"/>
        <v>0</v>
      </c>
      <c r="F78" s="9">
        <f t="shared" si="1"/>
        <v>21</v>
      </c>
      <c r="G78" s="9">
        <f t="shared" si="1"/>
        <v>84</v>
      </c>
      <c r="H78" s="13" t="s">
        <v>48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1"/>
      <c r="B79" s="10" t="str">
        <f t="shared" ref="B79:G79" si="2">B54</f>
        <v xml:space="preserve">Выпечное изделие </v>
      </c>
      <c r="C79" s="6">
        <f t="shared" si="2"/>
        <v>100</v>
      </c>
      <c r="D79" s="8">
        <f t="shared" si="2"/>
        <v>9.6999999999999993</v>
      </c>
      <c r="E79" s="8">
        <f t="shared" si="2"/>
        <v>11.4</v>
      </c>
      <c r="F79" s="8">
        <f t="shared" si="2"/>
        <v>26.4</v>
      </c>
      <c r="G79" s="9">
        <f t="shared" si="2"/>
        <v>250</v>
      </c>
      <c r="H79" s="46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35"/>
      <c r="B80" s="31" t="s">
        <v>46</v>
      </c>
      <c r="C80" s="32">
        <f>SUM(C78:C79)</f>
        <v>300</v>
      </c>
      <c r="D80" s="38">
        <f>SUM(D78:D79)</f>
        <v>9.8999999999999986</v>
      </c>
      <c r="E80" s="38">
        <f>SUM(E78:E79)</f>
        <v>11.4</v>
      </c>
      <c r="F80" s="38">
        <f>SUM(F78:F79)</f>
        <v>47.4</v>
      </c>
      <c r="G80" s="39">
        <f>SUM(G78:G79)</f>
        <v>334</v>
      </c>
      <c r="H80" s="45"/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06" t="s">
        <v>141</v>
      </c>
      <c r="B81" s="14" t="s">
        <v>66</v>
      </c>
      <c r="C81" s="15">
        <v>90</v>
      </c>
      <c r="D81" s="9">
        <v>16</v>
      </c>
      <c r="E81" s="8">
        <v>12.2</v>
      </c>
      <c r="F81" s="8">
        <v>10.9</v>
      </c>
      <c r="G81" s="9">
        <v>220</v>
      </c>
      <c r="H81" s="46" t="s">
        <v>132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7"/>
      <c r="B82" s="14" t="s">
        <v>151</v>
      </c>
      <c r="C82" s="21">
        <v>150</v>
      </c>
      <c r="D82" s="22">
        <v>2.4</v>
      </c>
      <c r="E82" s="22">
        <v>9.6999999999999993</v>
      </c>
      <c r="F82" s="22">
        <v>14.2</v>
      </c>
      <c r="G82" s="23">
        <v>158</v>
      </c>
      <c r="H82" s="46" t="s">
        <v>111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07"/>
      <c r="B83" s="10" t="s">
        <v>47</v>
      </c>
      <c r="C83" s="6">
        <v>40</v>
      </c>
      <c r="D83" s="8">
        <v>2.6</v>
      </c>
      <c r="E83" s="8">
        <v>0.6</v>
      </c>
      <c r="F83" s="8">
        <v>13.4</v>
      </c>
      <c r="G83" s="9">
        <v>70</v>
      </c>
      <c r="H83" s="6" t="s">
        <v>48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107"/>
      <c r="B84" s="10" t="s">
        <v>15</v>
      </c>
      <c r="C84" s="6">
        <v>200</v>
      </c>
      <c r="D84" s="8">
        <v>0.1</v>
      </c>
      <c r="E84" s="9">
        <v>0</v>
      </c>
      <c r="F84" s="9">
        <v>15</v>
      </c>
      <c r="G84" s="9">
        <v>60</v>
      </c>
      <c r="H84" s="6" t="s">
        <v>113</v>
      </c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8"/>
      <c r="B85" s="10" t="s">
        <v>76</v>
      </c>
      <c r="C85" s="6">
        <v>25</v>
      </c>
      <c r="D85" s="8">
        <v>1.3</v>
      </c>
      <c r="E85" s="8">
        <v>2.7</v>
      </c>
      <c r="F85" s="8">
        <v>38.200000000000003</v>
      </c>
      <c r="G85" s="9">
        <v>177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40"/>
      <c r="B86" s="41" t="s">
        <v>145</v>
      </c>
      <c r="C86" s="32">
        <f>SUM(C81:C85)</f>
        <v>505</v>
      </c>
      <c r="D86" s="32">
        <f>SUM(D81:D85)</f>
        <v>22.400000000000002</v>
      </c>
      <c r="E86" s="32">
        <f>SUM(E81:E85)</f>
        <v>25.2</v>
      </c>
      <c r="F86" s="32">
        <f>SUM(F81:F85)</f>
        <v>91.7</v>
      </c>
      <c r="G86" s="32">
        <f>SUM(G81:G85)</f>
        <v>685</v>
      </c>
      <c r="H86" s="45"/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21" t="s">
        <v>146</v>
      </c>
      <c r="B87" s="14" t="s">
        <v>147</v>
      </c>
      <c r="C87" s="21">
        <v>200</v>
      </c>
      <c r="D87" s="21">
        <v>5.6</v>
      </c>
      <c r="E87" s="81">
        <v>6.4</v>
      </c>
      <c r="F87" s="21">
        <v>16.8</v>
      </c>
      <c r="G87" s="21">
        <v>148</v>
      </c>
      <c r="H87" s="6" t="s">
        <v>48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40"/>
      <c r="B88" s="31" t="s">
        <v>148</v>
      </c>
      <c r="C88" s="32">
        <f>SUM(C87)</f>
        <v>200</v>
      </c>
      <c r="D88" s="32">
        <f>SUM(D87)</f>
        <v>5.6</v>
      </c>
      <c r="E88" s="32">
        <f>SUM(E87)</f>
        <v>6.4</v>
      </c>
      <c r="F88" s="32">
        <f>SUM(F87)</f>
        <v>16.8</v>
      </c>
      <c r="G88" s="32">
        <f>SUM(G87)</f>
        <v>148</v>
      </c>
      <c r="H88" s="37"/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40"/>
      <c r="B89" s="41" t="s">
        <v>51</v>
      </c>
      <c r="C89" s="32"/>
      <c r="D89" s="34">
        <f>D69+D77+D80+D86+D88</f>
        <v>84.499999999999986</v>
      </c>
      <c r="E89" s="34">
        <f>E69+E77+E80+E86+E88</f>
        <v>87.9</v>
      </c>
      <c r="F89" s="34">
        <f>F69+F77+F80+F86+F88</f>
        <v>333.20000000000005</v>
      </c>
      <c r="G89" s="33">
        <f>G69+G77+G80+G86+G88</f>
        <v>2471.5</v>
      </c>
      <c r="H89" s="37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29" t="s">
        <v>57</v>
      </c>
      <c r="B90" s="5"/>
      <c r="C90" s="17"/>
      <c r="D90" s="17"/>
      <c r="E90" s="17"/>
      <c r="F90" s="17"/>
      <c r="G90" s="17"/>
      <c r="H90" s="4"/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09" t="s">
        <v>42</v>
      </c>
      <c r="B91" s="7" t="s">
        <v>11</v>
      </c>
      <c r="C91" s="6">
        <v>200</v>
      </c>
      <c r="D91" s="9">
        <v>7</v>
      </c>
      <c r="E91" s="8">
        <v>8.6</v>
      </c>
      <c r="F91" s="8">
        <v>33.200000000000003</v>
      </c>
      <c r="G91" s="9">
        <v>239</v>
      </c>
      <c r="H91" s="13" t="s">
        <v>82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0"/>
      <c r="B92" s="10" t="s">
        <v>0</v>
      </c>
      <c r="C92" s="6">
        <v>40</v>
      </c>
      <c r="D92" s="9">
        <v>3</v>
      </c>
      <c r="E92" s="8">
        <v>0.3</v>
      </c>
      <c r="F92" s="8">
        <v>19.7</v>
      </c>
      <c r="G92" s="9">
        <v>94</v>
      </c>
      <c r="H92" s="6" t="s">
        <v>48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0"/>
      <c r="B93" s="10" t="s">
        <v>1</v>
      </c>
      <c r="C93" s="6">
        <v>20</v>
      </c>
      <c r="D93" s="6">
        <v>4.7</v>
      </c>
      <c r="E93" s="6">
        <v>5.9</v>
      </c>
      <c r="F93" s="9">
        <v>0</v>
      </c>
      <c r="G93" s="9">
        <v>72</v>
      </c>
      <c r="H93" s="6" t="s">
        <v>83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0"/>
      <c r="B94" s="10" t="s">
        <v>12</v>
      </c>
      <c r="C94" s="6">
        <v>200</v>
      </c>
      <c r="D94" s="8">
        <v>3.8</v>
      </c>
      <c r="E94" s="8">
        <v>3.5</v>
      </c>
      <c r="F94" s="22">
        <v>13.5</v>
      </c>
      <c r="G94" s="9">
        <v>98</v>
      </c>
      <c r="H94" s="11" t="s">
        <v>104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11"/>
      <c r="B95" s="10" t="s">
        <v>9</v>
      </c>
      <c r="C95" s="6">
        <v>100</v>
      </c>
      <c r="D95" s="8">
        <v>0.4</v>
      </c>
      <c r="E95" s="8">
        <v>0.4</v>
      </c>
      <c r="F95" s="8">
        <v>11.5</v>
      </c>
      <c r="G95" s="9">
        <v>55</v>
      </c>
      <c r="H95" s="6" t="s">
        <v>48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30"/>
      <c r="B96" s="31" t="s">
        <v>44</v>
      </c>
      <c r="C96" s="32">
        <f>SUM(C91:C95)</f>
        <v>560</v>
      </c>
      <c r="D96" s="34">
        <f>SUM(D91:D95)</f>
        <v>18.899999999999999</v>
      </c>
      <c r="E96" s="32">
        <f>SUM(E91:E95)</f>
        <v>18.7</v>
      </c>
      <c r="F96" s="34">
        <f>SUM(F91:F95)</f>
        <v>77.900000000000006</v>
      </c>
      <c r="G96" s="32">
        <f>SUM(G91:G95)</f>
        <v>558</v>
      </c>
      <c r="H96" s="45"/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12" t="s">
        <v>41</v>
      </c>
      <c r="B97" s="10" t="s">
        <v>59</v>
      </c>
      <c r="C97" s="6">
        <v>60</v>
      </c>
      <c r="D97" s="9">
        <v>1</v>
      </c>
      <c r="E97" s="8">
        <v>6.5</v>
      </c>
      <c r="F97" s="8">
        <v>7.9</v>
      </c>
      <c r="G97" s="9">
        <v>92</v>
      </c>
      <c r="H97" s="13" t="s">
        <v>106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13"/>
      <c r="B98" s="10" t="s">
        <v>60</v>
      </c>
      <c r="C98" s="6">
        <v>200</v>
      </c>
      <c r="D98" s="8">
        <v>4.8</v>
      </c>
      <c r="E98" s="8">
        <v>3.5</v>
      </c>
      <c r="F98" s="8">
        <v>21.4</v>
      </c>
      <c r="G98" s="9">
        <v>136</v>
      </c>
      <c r="H98" s="13" t="s">
        <v>105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13"/>
      <c r="B99" s="10" t="s">
        <v>108</v>
      </c>
      <c r="C99" s="15">
        <v>100</v>
      </c>
      <c r="D99" s="8">
        <v>14.2</v>
      </c>
      <c r="E99" s="8">
        <v>9.1999999999999993</v>
      </c>
      <c r="F99" s="8">
        <v>4.9000000000000004</v>
      </c>
      <c r="G99" s="9">
        <v>157</v>
      </c>
      <c r="H99" s="46" t="s">
        <v>107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13"/>
      <c r="B100" s="10" t="s">
        <v>16</v>
      </c>
      <c r="C100" s="6">
        <v>150</v>
      </c>
      <c r="D100" s="8">
        <v>3.1</v>
      </c>
      <c r="E100" s="8">
        <v>5.4</v>
      </c>
      <c r="F100" s="8">
        <v>20.3</v>
      </c>
      <c r="G100" s="9">
        <v>146</v>
      </c>
      <c r="H100" s="13" t="s">
        <v>111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3"/>
      <c r="B101" s="10" t="s">
        <v>17</v>
      </c>
      <c r="C101" s="6">
        <v>200</v>
      </c>
      <c r="D101" s="8">
        <v>0.2</v>
      </c>
      <c r="E101" s="8">
        <v>0.1</v>
      </c>
      <c r="F101" s="9">
        <v>30</v>
      </c>
      <c r="G101" s="9">
        <v>118</v>
      </c>
      <c r="H101" s="13" t="s">
        <v>112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3"/>
      <c r="B102" s="10" t="s">
        <v>47</v>
      </c>
      <c r="C102" s="6">
        <v>20</v>
      </c>
      <c r="D102" s="8">
        <v>1.3</v>
      </c>
      <c r="E102" s="8">
        <v>0.3</v>
      </c>
      <c r="F102" s="8">
        <v>6.7</v>
      </c>
      <c r="G102" s="9">
        <v>35</v>
      </c>
      <c r="H102" s="6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114"/>
      <c r="B103" s="10" t="s">
        <v>0</v>
      </c>
      <c r="C103" s="6">
        <v>20</v>
      </c>
      <c r="D103" s="8">
        <v>1.5</v>
      </c>
      <c r="E103" s="8">
        <v>0.2</v>
      </c>
      <c r="F103" s="8">
        <v>9.9</v>
      </c>
      <c r="G103" s="9">
        <v>47</v>
      </c>
      <c r="H103" s="13" t="s">
        <v>48</v>
      </c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35"/>
      <c r="B104" s="31" t="s">
        <v>45</v>
      </c>
      <c r="C104" s="32">
        <f>SUM(C97:C103)</f>
        <v>750</v>
      </c>
      <c r="D104" s="32">
        <f>SUM(D97:D103)</f>
        <v>26.1</v>
      </c>
      <c r="E104" s="32">
        <f>SUM(E97:E103)</f>
        <v>25.200000000000003</v>
      </c>
      <c r="F104" s="32">
        <f>SUM(F97:F103)</f>
        <v>101.10000000000001</v>
      </c>
      <c r="G104" s="32">
        <f>SUM(G97:G103)</f>
        <v>731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109" t="str">
        <f t="shared" ref="A105:G105" si="3">A78</f>
        <v>полдник</v>
      </c>
      <c r="B105" s="10" t="str">
        <f t="shared" si="3"/>
        <v>Сок в индивидуальной упаковке</v>
      </c>
      <c r="C105" s="6">
        <f t="shared" si="3"/>
        <v>200</v>
      </c>
      <c r="D105" s="8">
        <f t="shared" si="3"/>
        <v>0.2</v>
      </c>
      <c r="E105" s="9">
        <f t="shared" si="3"/>
        <v>0</v>
      </c>
      <c r="F105" s="9">
        <f t="shared" si="3"/>
        <v>21</v>
      </c>
      <c r="G105" s="9">
        <f t="shared" si="3"/>
        <v>84</v>
      </c>
      <c r="H105" s="13" t="s">
        <v>48</v>
      </c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1"/>
      <c r="B106" s="10" t="str">
        <f t="shared" ref="B106:G106" si="4">B79</f>
        <v xml:space="preserve">Выпечное изделие </v>
      </c>
      <c r="C106" s="6">
        <f t="shared" si="4"/>
        <v>100</v>
      </c>
      <c r="D106" s="8">
        <f t="shared" si="4"/>
        <v>9.6999999999999993</v>
      </c>
      <c r="E106" s="8">
        <f t="shared" si="4"/>
        <v>11.4</v>
      </c>
      <c r="F106" s="8">
        <f t="shared" si="4"/>
        <v>26.4</v>
      </c>
      <c r="G106" s="9">
        <f t="shared" si="4"/>
        <v>250</v>
      </c>
      <c r="H106" s="4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35"/>
      <c r="B107" s="31" t="s">
        <v>46</v>
      </c>
      <c r="C107" s="32">
        <f>SUM(C105:C106)</f>
        <v>300</v>
      </c>
      <c r="D107" s="38">
        <f>SUM(D105:D106)</f>
        <v>9.8999999999999986</v>
      </c>
      <c r="E107" s="38">
        <f>SUM(E105:E106)</f>
        <v>11.4</v>
      </c>
      <c r="F107" s="38">
        <f>SUM(F105:F106)</f>
        <v>47.4</v>
      </c>
      <c r="G107" s="39">
        <f>SUM(G105:G106)</f>
        <v>334</v>
      </c>
      <c r="H107" s="45"/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06" t="s">
        <v>141</v>
      </c>
      <c r="B108" s="14" t="s">
        <v>152</v>
      </c>
      <c r="C108" s="21">
        <v>110</v>
      </c>
      <c r="D108" s="22">
        <v>8.3000000000000007</v>
      </c>
      <c r="E108" s="22">
        <v>13.2</v>
      </c>
      <c r="F108" s="22">
        <v>10.199999999999999</v>
      </c>
      <c r="G108" s="23">
        <v>190</v>
      </c>
      <c r="H108" s="46" t="s">
        <v>153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07"/>
      <c r="B109" s="14" t="s">
        <v>13</v>
      </c>
      <c r="C109" s="21">
        <v>150</v>
      </c>
      <c r="D109" s="22">
        <v>8.1999999999999993</v>
      </c>
      <c r="E109" s="22">
        <v>5.5</v>
      </c>
      <c r="F109" s="22">
        <v>33.799999999999997</v>
      </c>
      <c r="G109" s="23">
        <v>220</v>
      </c>
      <c r="H109" s="13" t="s">
        <v>90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07"/>
      <c r="B110" s="10" t="s">
        <v>47</v>
      </c>
      <c r="C110" s="6">
        <v>40</v>
      </c>
      <c r="D110" s="8">
        <v>2.6</v>
      </c>
      <c r="E110" s="8">
        <v>0.6</v>
      </c>
      <c r="F110" s="8">
        <v>13.4</v>
      </c>
      <c r="G110" s="9">
        <v>70</v>
      </c>
      <c r="H110" s="6" t="s">
        <v>48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07"/>
      <c r="B111" s="14" t="s">
        <v>149</v>
      </c>
      <c r="C111" s="21">
        <v>200</v>
      </c>
      <c r="D111" s="22">
        <v>0.1</v>
      </c>
      <c r="E111" s="22">
        <v>0</v>
      </c>
      <c r="F111" s="23">
        <v>15</v>
      </c>
      <c r="G111" s="72">
        <v>60</v>
      </c>
      <c r="H111" s="70" t="s">
        <v>150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08"/>
      <c r="B112" s="10" t="s">
        <v>76</v>
      </c>
      <c r="C112" s="6">
        <v>25</v>
      </c>
      <c r="D112" s="8">
        <v>1.3</v>
      </c>
      <c r="E112" s="8">
        <v>2.7</v>
      </c>
      <c r="F112" s="8">
        <v>38.200000000000003</v>
      </c>
      <c r="G112" s="9">
        <v>177</v>
      </c>
      <c r="H112" s="6" t="s">
        <v>48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40"/>
      <c r="B113" s="41" t="s">
        <v>145</v>
      </c>
      <c r="C113" s="32">
        <f>SUM(C108:C112)</f>
        <v>525</v>
      </c>
      <c r="D113" s="32">
        <f>SUM(D108:D112)</f>
        <v>20.500000000000004</v>
      </c>
      <c r="E113" s="33">
        <f>SUM(E108:E112)</f>
        <v>22</v>
      </c>
      <c r="F113" s="32">
        <f>SUM(F108:F112)</f>
        <v>110.60000000000001</v>
      </c>
      <c r="G113" s="32">
        <f>SUM(G108:G112)</f>
        <v>717</v>
      </c>
      <c r="H113" s="45"/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21" t="s">
        <v>146</v>
      </c>
      <c r="B114" s="14" t="s">
        <v>147</v>
      </c>
      <c r="C114" s="21">
        <v>200</v>
      </c>
      <c r="D114" s="21">
        <v>5.6</v>
      </c>
      <c r="E114" s="81">
        <v>6.4</v>
      </c>
      <c r="F114" s="21">
        <v>16.8</v>
      </c>
      <c r="G114" s="21">
        <v>148</v>
      </c>
      <c r="H114" s="6" t="s">
        <v>48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40"/>
      <c r="B115" s="31" t="s">
        <v>148</v>
      </c>
      <c r="C115" s="32">
        <f>SUM(C114)</f>
        <v>200</v>
      </c>
      <c r="D115" s="32">
        <f>SUM(D114)</f>
        <v>5.6</v>
      </c>
      <c r="E115" s="32">
        <f>SUM(E114)</f>
        <v>6.4</v>
      </c>
      <c r="F115" s="32">
        <f>SUM(F114)</f>
        <v>16.8</v>
      </c>
      <c r="G115" s="32">
        <f>SUM(G114)</f>
        <v>148</v>
      </c>
      <c r="H115" s="37"/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40"/>
      <c r="B116" s="41" t="s">
        <v>51</v>
      </c>
      <c r="C116" s="32"/>
      <c r="D116" s="33">
        <f>D96+D104+D107+D113+D115</f>
        <v>81</v>
      </c>
      <c r="E116" s="34">
        <f>E96+E104+E107+E113+E115</f>
        <v>83.700000000000017</v>
      </c>
      <c r="F116" s="34">
        <f>F96+F104+F107+F113+F115</f>
        <v>353.8</v>
      </c>
      <c r="G116" s="33">
        <f>G96+G104+G107+G113+G115</f>
        <v>2488</v>
      </c>
      <c r="H116" s="37"/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29" t="s">
        <v>61</v>
      </c>
      <c r="B117" s="5"/>
      <c r="C117" s="17"/>
      <c r="D117" s="17"/>
      <c r="E117" s="17"/>
      <c r="F117" s="17"/>
      <c r="G117" s="17"/>
      <c r="H117" s="4"/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09" t="s">
        <v>42</v>
      </c>
      <c r="B118" s="10" t="s">
        <v>144</v>
      </c>
      <c r="C118" s="6">
        <v>200</v>
      </c>
      <c r="D118" s="8">
        <v>7.6</v>
      </c>
      <c r="E118" s="8">
        <v>6.8</v>
      </c>
      <c r="F118" s="9">
        <v>38</v>
      </c>
      <c r="G118" s="9">
        <v>247</v>
      </c>
      <c r="H118" s="13" t="s">
        <v>82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10"/>
      <c r="B119" s="10" t="s">
        <v>20</v>
      </c>
      <c r="C119" s="6">
        <v>30</v>
      </c>
      <c r="D119" s="8">
        <v>2.1</v>
      </c>
      <c r="E119" s="8">
        <v>7.3</v>
      </c>
      <c r="F119" s="8">
        <v>10.41</v>
      </c>
      <c r="G119" s="9">
        <v>115</v>
      </c>
      <c r="H119" s="6" t="s">
        <v>91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0"/>
      <c r="B120" s="10" t="s">
        <v>21</v>
      </c>
      <c r="C120" s="6">
        <v>40</v>
      </c>
      <c r="D120" s="8">
        <v>4.8</v>
      </c>
      <c r="E120" s="9">
        <v>4</v>
      </c>
      <c r="F120" s="8">
        <v>0.3</v>
      </c>
      <c r="G120" s="9">
        <v>57</v>
      </c>
      <c r="H120" s="6" t="s">
        <v>92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0"/>
      <c r="B121" s="10" t="s">
        <v>0</v>
      </c>
      <c r="C121" s="6">
        <v>20</v>
      </c>
      <c r="D121" s="8">
        <v>1.5</v>
      </c>
      <c r="E121" s="8">
        <v>0.2</v>
      </c>
      <c r="F121" s="8">
        <v>9.9</v>
      </c>
      <c r="G121" s="9">
        <v>47</v>
      </c>
      <c r="H121" s="6" t="s">
        <v>48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10"/>
      <c r="B122" s="10" t="s">
        <v>15</v>
      </c>
      <c r="C122" s="6">
        <v>200</v>
      </c>
      <c r="D122" s="8">
        <v>0.1</v>
      </c>
      <c r="E122" s="9">
        <v>0</v>
      </c>
      <c r="F122" s="9">
        <v>10</v>
      </c>
      <c r="G122" s="9">
        <v>43</v>
      </c>
      <c r="H122" s="6" t="s">
        <v>113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0"/>
      <c r="B123" s="10" t="s">
        <v>9</v>
      </c>
      <c r="C123" s="6">
        <v>100</v>
      </c>
      <c r="D123" s="8">
        <v>0.4</v>
      </c>
      <c r="E123" s="8">
        <v>0.4</v>
      </c>
      <c r="F123" s="8">
        <v>11.5</v>
      </c>
      <c r="G123" s="9">
        <v>55</v>
      </c>
      <c r="H123" s="6" t="s">
        <v>48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30"/>
      <c r="B124" s="31" t="s">
        <v>44</v>
      </c>
      <c r="C124" s="32">
        <f>SUM(C118:C123)</f>
        <v>590</v>
      </c>
      <c r="D124" s="34">
        <f>SUM(D118:D123)</f>
        <v>16.5</v>
      </c>
      <c r="E124" s="34">
        <f>SUM(E118:E123)</f>
        <v>18.7</v>
      </c>
      <c r="F124" s="34">
        <f>SUM(F118:F123)</f>
        <v>80.109999999999985</v>
      </c>
      <c r="G124" s="33">
        <f>SUM(G118:G123)</f>
        <v>564</v>
      </c>
      <c r="H124" s="45"/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06" t="s">
        <v>41</v>
      </c>
      <c r="B125" s="10" t="s">
        <v>39</v>
      </c>
      <c r="C125" s="6">
        <v>60</v>
      </c>
      <c r="D125" s="8">
        <v>0.6</v>
      </c>
      <c r="E125" s="8">
        <v>0.2</v>
      </c>
      <c r="F125" s="8">
        <v>2.2999999999999998</v>
      </c>
      <c r="G125" s="9">
        <v>12.8</v>
      </c>
      <c r="H125" s="13" t="s">
        <v>93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07"/>
      <c r="B126" s="14" t="s">
        <v>67</v>
      </c>
      <c r="C126" s="21">
        <v>200</v>
      </c>
      <c r="D126" s="22">
        <v>6.5</v>
      </c>
      <c r="E126" s="22">
        <v>5.3</v>
      </c>
      <c r="F126" s="22">
        <v>17.899999999999999</v>
      </c>
      <c r="G126" s="23">
        <v>144</v>
      </c>
      <c r="H126" s="13" t="s">
        <v>114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07"/>
      <c r="B127" s="10" t="s">
        <v>24</v>
      </c>
      <c r="C127" s="6">
        <v>250</v>
      </c>
      <c r="D127" s="8">
        <v>15.9</v>
      </c>
      <c r="E127" s="8">
        <v>18.3</v>
      </c>
      <c r="F127" s="8">
        <v>36.799999999999997</v>
      </c>
      <c r="G127" s="9">
        <v>362</v>
      </c>
      <c r="H127" s="13" t="s">
        <v>115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107"/>
      <c r="B128" s="10" t="s">
        <v>5</v>
      </c>
      <c r="C128" s="6">
        <v>200</v>
      </c>
      <c r="D128" s="22">
        <v>0.2</v>
      </c>
      <c r="E128" s="22">
        <v>0.1</v>
      </c>
      <c r="F128" s="23">
        <v>30</v>
      </c>
      <c r="G128" s="23">
        <v>118</v>
      </c>
      <c r="H128" s="13" t="s">
        <v>89</v>
      </c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07"/>
      <c r="B129" s="10" t="s">
        <v>47</v>
      </c>
      <c r="C129" s="6">
        <v>20</v>
      </c>
      <c r="D129" s="8">
        <v>1.3</v>
      </c>
      <c r="E129" s="8">
        <v>0.3</v>
      </c>
      <c r="F129" s="8">
        <v>6.7</v>
      </c>
      <c r="G129" s="9">
        <v>35</v>
      </c>
      <c r="H129" s="6" t="s">
        <v>48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08"/>
      <c r="B130" s="10" t="s">
        <v>0</v>
      </c>
      <c r="C130" s="6">
        <v>20</v>
      </c>
      <c r="D130" s="8">
        <v>1.5</v>
      </c>
      <c r="E130" s="8">
        <v>0.2</v>
      </c>
      <c r="F130" s="8">
        <v>9.9</v>
      </c>
      <c r="G130" s="9">
        <v>47</v>
      </c>
      <c r="H130" s="6" t="s">
        <v>48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50"/>
      <c r="B131" s="31" t="s">
        <v>45</v>
      </c>
      <c r="C131" s="32">
        <f>SUM(C125:C130)</f>
        <v>750</v>
      </c>
      <c r="D131" s="33">
        <f>SUM(D125:D130)</f>
        <v>26</v>
      </c>
      <c r="E131" s="34">
        <f>SUM(E125:E130)</f>
        <v>24.400000000000002</v>
      </c>
      <c r="F131" s="32">
        <f>SUM(F125:F130)</f>
        <v>103.60000000000001</v>
      </c>
      <c r="G131" s="33">
        <f>SUM(G125:G130)</f>
        <v>718.8</v>
      </c>
      <c r="H131" s="45"/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09" t="str">
        <f t="shared" ref="A132:G132" si="5">A105</f>
        <v>полдник</v>
      </c>
      <c r="B132" s="10" t="str">
        <f t="shared" si="5"/>
        <v>Сок в индивидуальной упаковке</v>
      </c>
      <c r="C132" s="6">
        <f t="shared" si="5"/>
        <v>200</v>
      </c>
      <c r="D132" s="8">
        <f t="shared" si="5"/>
        <v>0.2</v>
      </c>
      <c r="E132" s="9">
        <f t="shared" si="5"/>
        <v>0</v>
      </c>
      <c r="F132" s="9">
        <f t="shared" si="5"/>
        <v>21</v>
      </c>
      <c r="G132" s="9">
        <f t="shared" si="5"/>
        <v>84</v>
      </c>
      <c r="H132" s="13" t="s">
        <v>48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1"/>
      <c r="B133" s="10" t="str">
        <f>B106</f>
        <v xml:space="preserve">Выпечное изделие </v>
      </c>
      <c r="C133" s="6">
        <v>100</v>
      </c>
      <c r="D133" s="8">
        <v>9.6999999999999993</v>
      </c>
      <c r="E133" s="8">
        <v>11.4</v>
      </c>
      <c r="F133" s="8">
        <v>26.4</v>
      </c>
      <c r="G133" s="9">
        <v>250</v>
      </c>
      <c r="H133" s="46" t="s">
        <v>48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35"/>
      <c r="B134" s="31" t="s">
        <v>46</v>
      </c>
      <c r="C134" s="32">
        <f>SUM(C132:C133)</f>
        <v>300</v>
      </c>
      <c r="D134" s="32">
        <f>SUM(D132:D133)</f>
        <v>9.8999999999999986</v>
      </c>
      <c r="E134" s="32">
        <f>SUM(E132:E133)</f>
        <v>11.4</v>
      </c>
      <c r="F134" s="32">
        <f>SUM(F132:F133)</f>
        <v>47.4</v>
      </c>
      <c r="G134" s="32">
        <f>SUM(G132:G133)</f>
        <v>334</v>
      </c>
      <c r="H134" s="45"/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06" t="s">
        <v>141</v>
      </c>
      <c r="B135" s="16" t="s">
        <v>109</v>
      </c>
      <c r="C135" s="6">
        <v>90</v>
      </c>
      <c r="D135" s="22">
        <v>15.6</v>
      </c>
      <c r="E135" s="22">
        <v>13.5</v>
      </c>
      <c r="F135" s="22">
        <v>12.2</v>
      </c>
      <c r="G135" s="23">
        <v>234</v>
      </c>
      <c r="H135" s="13" t="s">
        <v>87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107"/>
      <c r="B136" s="14" t="s">
        <v>55</v>
      </c>
      <c r="C136" s="21">
        <v>150</v>
      </c>
      <c r="D136" s="22">
        <v>5.4</v>
      </c>
      <c r="E136" s="22">
        <v>4.8</v>
      </c>
      <c r="F136" s="23">
        <v>32</v>
      </c>
      <c r="G136" s="23">
        <v>194</v>
      </c>
      <c r="H136" s="13" t="s">
        <v>102</v>
      </c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07"/>
      <c r="B137" s="10" t="s">
        <v>47</v>
      </c>
      <c r="C137" s="6">
        <v>40</v>
      </c>
      <c r="D137" s="8">
        <v>2.6</v>
      </c>
      <c r="E137" s="8">
        <v>0.6</v>
      </c>
      <c r="F137" s="8">
        <v>13.4</v>
      </c>
      <c r="G137" s="9">
        <v>70</v>
      </c>
      <c r="H137" s="6" t="s">
        <v>48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07"/>
      <c r="B138" s="10" t="s">
        <v>8</v>
      </c>
      <c r="C138" s="6">
        <v>205</v>
      </c>
      <c r="D138" s="8">
        <v>0.1</v>
      </c>
      <c r="E138" s="9">
        <v>0</v>
      </c>
      <c r="F138" s="9">
        <v>15</v>
      </c>
      <c r="G138" s="9">
        <v>60</v>
      </c>
      <c r="H138" s="13" t="s">
        <v>98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8"/>
      <c r="B139" s="10" t="s">
        <v>76</v>
      </c>
      <c r="C139" s="6">
        <v>25</v>
      </c>
      <c r="D139" s="8">
        <v>1.3</v>
      </c>
      <c r="E139" s="8">
        <v>2.7</v>
      </c>
      <c r="F139" s="8">
        <v>38.200000000000003</v>
      </c>
      <c r="G139" s="9">
        <v>177</v>
      </c>
      <c r="H139" s="6" t="s">
        <v>48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40"/>
      <c r="B140" s="41" t="s">
        <v>145</v>
      </c>
      <c r="C140" s="39">
        <f>SUM(C135:C139)</f>
        <v>510</v>
      </c>
      <c r="D140" s="39">
        <f>SUM(D135:D139)</f>
        <v>25.000000000000004</v>
      </c>
      <c r="E140" s="38">
        <f>SUM(E135:E139)</f>
        <v>21.6</v>
      </c>
      <c r="F140" s="38">
        <f>SUM(F135:F139)</f>
        <v>110.8</v>
      </c>
      <c r="G140" s="39">
        <f>SUM(G135:G139)</f>
        <v>735</v>
      </c>
      <c r="H140" s="45"/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21" t="s">
        <v>146</v>
      </c>
      <c r="B141" s="14" t="s">
        <v>147</v>
      </c>
      <c r="C141" s="21">
        <v>200</v>
      </c>
      <c r="D141" s="21">
        <v>5.6</v>
      </c>
      <c r="E141" s="81">
        <v>6.4</v>
      </c>
      <c r="F141" s="21">
        <v>16.8</v>
      </c>
      <c r="G141" s="21">
        <v>148</v>
      </c>
      <c r="H141" s="6" t="s">
        <v>48</v>
      </c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40"/>
      <c r="B142" s="31" t="s">
        <v>148</v>
      </c>
      <c r="C142" s="32">
        <f>SUM(C141)</f>
        <v>200</v>
      </c>
      <c r="D142" s="32">
        <f>SUM(D141)</f>
        <v>5.6</v>
      </c>
      <c r="E142" s="32">
        <f>SUM(E141)</f>
        <v>6.4</v>
      </c>
      <c r="F142" s="32">
        <f>SUM(F141)</f>
        <v>16.8</v>
      </c>
      <c r="G142" s="32">
        <f>SUM(G141)</f>
        <v>148</v>
      </c>
      <c r="H142" s="37"/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40"/>
      <c r="B143" s="41" t="s">
        <v>51</v>
      </c>
      <c r="C143" s="32"/>
      <c r="D143" s="33">
        <f>D124+D131+D134+D140+D142</f>
        <v>83</v>
      </c>
      <c r="E143" s="34">
        <f>E124+E131+E134+E140+E142</f>
        <v>82.5</v>
      </c>
      <c r="F143" s="34">
        <f>F124+F131+F134+F140+F142</f>
        <v>358.71</v>
      </c>
      <c r="G143" s="33">
        <f>G124+G131+G134+G140+G142</f>
        <v>2499.8000000000002</v>
      </c>
      <c r="H143" s="37"/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29" t="s">
        <v>159</v>
      </c>
      <c r="B144" s="78"/>
      <c r="C144" s="66"/>
      <c r="D144" s="71"/>
      <c r="E144" s="79"/>
      <c r="F144" s="79"/>
      <c r="G144" s="71"/>
      <c r="H144" s="69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06" t="s">
        <v>42</v>
      </c>
      <c r="B145" s="80" t="s">
        <v>160</v>
      </c>
      <c r="C145" s="21">
        <v>180</v>
      </c>
      <c r="D145" s="81">
        <v>12.4</v>
      </c>
      <c r="E145" s="81">
        <v>13.5</v>
      </c>
      <c r="F145" s="81">
        <v>54.6</v>
      </c>
      <c r="G145" s="72">
        <v>387</v>
      </c>
      <c r="H145" s="46" t="s">
        <v>157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07"/>
      <c r="B146" s="10" t="s">
        <v>15</v>
      </c>
      <c r="C146" s="6">
        <v>200</v>
      </c>
      <c r="D146" s="8">
        <v>0.1</v>
      </c>
      <c r="E146" s="9">
        <v>0</v>
      </c>
      <c r="F146" s="9">
        <v>10</v>
      </c>
      <c r="G146" s="9">
        <v>43</v>
      </c>
      <c r="H146" s="6" t="s">
        <v>113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07"/>
      <c r="B147" s="80" t="s">
        <v>158</v>
      </c>
      <c r="C147" s="21">
        <v>115</v>
      </c>
      <c r="D147" s="81">
        <v>3.8</v>
      </c>
      <c r="E147" s="81">
        <v>2.9</v>
      </c>
      <c r="F147" s="81">
        <v>15.3</v>
      </c>
      <c r="G147" s="72">
        <v>102</v>
      </c>
      <c r="H147" s="46" t="s">
        <v>48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08"/>
      <c r="B148" s="10" t="s">
        <v>9</v>
      </c>
      <c r="C148" s="6">
        <v>100</v>
      </c>
      <c r="D148" s="8">
        <v>0.4</v>
      </c>
      <c r="E148" s="8">
        <v>0.4</v>
      </c>
      <c r="F148" s="8">
        <v>11.5</v>
      </c>
      <c r="G148" s="9">
        <v>55</v>
      </c>
      <c r="H148" s="6" t="s">
        <v>48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40"/>
      <c r="B149" s="31" t="s">
        <v>44</v>
      </c>
      <c r="C149" s="32">
        <f>SUM(C145:C148)</f>
        <v>595</v>
      </c>
      <c r="D149" s="32">
        <f>SUM(D145:D148)</f>
        <v>16.7</v>
      </c>
      <c r="E149" s="32">
        <f>SUM(E145:E148)</f>
        <v>16.799999999999997</v>
      </c>
      <c r="F149" s="32">
        <f>SUM(F145:F148)</f>
        <v>91.399999999999991</v>
      </c>
      <c r="G149" s="32">
        <f>SUM(G145:G148)</f>
        <v>587</v>
      </c>
      <c r="H149" s="37"/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106" t="s">
        <v>41</v>
      </c>
      <c r="B150" s="10" t="s">
        <v>53</v>
      </c>
      <c r="C150" s="6">
        <v>60</v>
      </c>
      <c r="D150" s="8">
        <v>1.8</v>
      </c>
      <c r="E150" s="8">
        <v>0.2</v>
      </c>
      <c r="F150" s="8">
        <v>3.6</v>
      </c>
      <c r="G150" s="9">
        <v>23</v>
      </c>
      <c r="H150" s="13" t="s">
        <v>85</v>
      </c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07"/>
      <c r="B151" s="14" t="s">
        <v>70</v>
      </c>
      <c r="C151" s="21">
        <v>200</v>
      </c>
      <c r="D151" s="21">
        <v>2.1</v>
      </c>
      <c r="E151" s="21">
        <v>4.9000000000000004</v>
      </c>
      <c r="F151" s="21">
        <v>12</v>
      </c>
      <c r="G151" s="21">
        <v>101</v>
      </c>
      <c r="H151" s="13" t="s">
        <v>119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07"/>
      <c r="B152" s="14" t="s">
        <v>127</v>
      </c>
      <c r="C152" s="21">
        <v>110</v>
      </c>
      <c r="D152" s="21">
        <v>15.2</v>
      </c>
      <c r="E152" s="21">
        <v>14</v>
      </c>
      <c r="F152" s="21">
        <v>13.9</v>
      </c>
      <c r="G152" s="21">
        <v>240</v>
      </c>
      <c r="H152" s="83" t="s">
        <v>131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07"/>
      <c r="B153" s="14" t="s">
        <v>13</v>
      </c>
      <c r="C153" s="21">
        <v>150</v>
      </c>
      <c r="D153" s="22">
        <v>8.1999999999999993</v>
      </c>
      <c r="E153" s="22">
        <v>5.5</v>
      </c>
      <c r="F153" s="22">
        <v>33.799999999999997</v>
      </c>
      <c r="G153" s="23">
        <v>220</v>
      </c>
      <c r="H153" s="13" t="s">
        <v>90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07"/>
      <c r="B154" s="10" t="s">
        <v>79</v>
      </c>
      <c r="C154" s="6">
        <v>200</v>
      </c>
      <c r="D154" s="8">
        <v>0.2</v>
      </c>
      <c r="E154" s="8">
        <v>0.1</v>
      </c>
      <c r="F154" s="9">
        <v>30</v>
      </c>
      <c r="G154" s="9">
        <v>118</v>
      </c>
      <c r="H154" s="13" t="s">
        <v>96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07"/>
      <c r="B155" s="10" t="s">
        <v>47</v>
      </c>
      <c r="C155" s="6">
        <v>20</v>
      </c>
      <c r="D155" s="8">
        <v>1.3</v>
      </c>
      <c r="E155" s="8">
        <v>0.3</v>
      </c>
      <c r="F155" s="8">
        <v>6.7</v>
      </c>
      <c r="G155" s="9">
        <v>35</v>
      </c>
      <c r="H155" s="6" t="s">
        <v>48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08"/>
      <c r="B156" s="10" t="s">
        <v>0</v>
      </c>
      <c r="C156" s="6">
        <v>20</v>
      </c>
      <c r="D156" s="8">
        <v>1.5</v>
      </c>
      <c r="E156" s="8">
        <v>0.2</v>
      </c>
      <c r="F156" s="8">
        <v>9.9</v>
      </c>
      <c r="G156" s="9">
        <v>47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50"/>
      <c r="B157" s="31" t="s">
        <v>45</v>
      </c>
      <c r="C157" s="32">
        <f>SUM(C150:C156)</f>
        <v>760</v>
      </c>
      <c r="D157" s="32">
        <f>SUM(D150:D156)</f>
        <v>30.3</v>
      </c>
      <c r="E157" s="32">
        <f>SUM(E150:E156)</f>
        <v>25.200000000000003</v>
      </c>
      <c r="F157" s="32">
        <f>SUM(F150:F156)</f>
        <v>109.9</v>
      </c>
      <c r="G157" s="32">
        <f>SUM(G150:G156)</f>
        <v>784</v>
      </c>
      <c r="H157" s="35"/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09" t="str">
        <f t="shared" ref="A158:H158" si="6">A132</f>
        <v>полдник</v>
      </c>
      <c r="B158" s="10" t="str">
        <f t="shared" si="6"/>
        <v>Сок в индивидуальной упаковке</v>
      </c>
      <c r="C158" s="6">
        <f t="shared" si="6"/>
        <v>200</v>
      </c>
      <c r="D158" s="8">
        <f t="shared" si="6"/>
        <v>0.2</v>
      </c>
      <c r="E158" s="9">
        <f t="shared" si="6"/>
        <v>0</v>
      </c>
      <c r="F158" s="9">
        <f t="shared" si="6"/>
        <v>21</v>
      </c>
      <c r="G158" s="9">
        <f t="shared" si="6"/>
        <v>84</v>
      </c>
      <c r="H158" s="13" t="str">
        <f t="shared" si="6"/>
        <v>тк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11"/>
      <c r="B159" s="10" t="str">
        <f t="shared" ref="B159:H159" si="7">B133</f>
        <v xml:space="preserve">Выпечное изделие </v>
      </c>
      <c r="C159" s="6">
        <f t="shared" si="7"/>
        <v>100</v>
      </c>
      <c r="D159" s="8">
        <f t="shared" si="7"/>
        <v>9.6999999999999993</v>
      </c>
      <c r="E159" s="8">
        <f t="shared" si="7"/>
        <v>11.4</v>
      </c>
      <c r="F159" s="8">
        <f t="shared" si="7"/>
        <v>26.4</v>
      </c>
      <c r="G159" s="9">
        <f t="shared" si="7"/>
        <v>250</v>
      </c>
      <c r="H159" s="46" t="str">
        <f t="shared" si="7"/>
        <v>тк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35"/>
      <c r="B160" s="31" t="str">
        <f t="shared" ref="B160:G160" si="8">B134</f>
        <v>итого за полдник:</v>
      </c>
      <c r="C160" s="32">
        <f t="shared" si="8"/>
        <v>300</v>
      </c>
      <c r="D160" s="32">
        <f t="shared" si="8"/>
        <v>9.8999999999999986</v>
      </c>
      <c r="E160" s="32">
        <f t="shared" si="8"/>
        <v>11.4</v>
      </c>
      <c r="F160" s="32">
        <f t="shared" si="8"/>
        <v>47.4</v>
      </c>
      <c r="G160" s="32">
        <f t="shared" si="8"/>
        <v>334</v>
      </c>
      <c r="H160" s="45"/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106" t="s">
        <v>141</v>
      </c>
      <c r="B161" s="14" t="s">
        <v>164</v>
      </c>
      <c r="C161" s="21">
        <v>250</v>
      </c>
      <c r="D161" s="21">
        <v>14.2</v>
      </c>
      <c r="E161" s="21">
        <v>16.7</v>
      </c>
      <c r="F161" s="21">
        <v>36.5</v>
      </c>
      <c r="G161" s="21">
        <v>353</v>
      </c>
      <c r="H161" s="83" t="s">
        <v>163</v>
      </c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07"/>
      <c r="B162" s="10" t="s">
        <v>47</v>
      </c>
      <c r="C162" s="6">
        <v>40</v>
      </c>
      <c r="D162" s="8">
        <v>2.6</v>
      </c>
      <c r="E162" s="8">
        <v>0.6</v>
      </c>
      <c r="F162" s="8">
        <v>13.4</v>
      </c>
      <c r="G162" s="9">
        <v>70</v>
      </c>
      <c r="H162" s="6" t="s">
        <v>48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07"/>
      <c r="B163" s="14" t="s">
        <v>149</v>
      </c>
      <c r="C163" s="21">
        <v>200</v>
      </c>
      <c r="D163" s="22">
        <v>0.1</v>
      </c>
      <c r="E163" s="23">
        <v>0</v>
      </c>
      <c r="F163" s="23">
        <v>15</v>
      </c>
      <c r="G163" s="72">
        <v>60</v>
      </c>
      <c r="H163" s="70" t="s">
        <v>150</v>
      </c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07"/>
      <c r="B164" s="85" t="s">
        <v>76</v>
      </c>
      <c r="C164" s="6">
        <v>25</v>
      </c>
      <c r="D164" s="8">
        <v>1.3</v>
      </c>
      <c r="E164" s="8">
        <v>2.7</v>
      </c>
      <c r="F164" s="8">
        <v>38.200000000000003</v>
      </c>
      <c r="G164" s="9">
        <v>177</v>
      </c>
      <c r="H164" s="6" t="s">
        <v>48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36"/>
      <c r="B165" s="41" t="s">
        <v>145</v>
      </c>
      <c r="C165" s="32">
        <f>SUM(C161:C164)</f>
        <v>515</v>
      </c>
      <c r="D165" s="32">
        <f>SUM(D161:D164)</f>
        <v>18.200000000000003</v>
      </c>
      <c r="E165" s="33">
        <f>SUM(E161:E164)</f>
        <v>20</v>
      </c>
      <c r="F165" s="32">
        <f>SUM(F161:F164)</f>
        <v>103.10000000000001</v>
      </c>
      <c r="G165" s="32">
        <f>SUM(G161:G164)</f>
        <v>660</v>
      </c>
      <c r="H165" s="35"/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21" t="s">
        <v>146</v>
      </c>
      <c r="B166" s="14" t="s">
        <v>147</v>
      </c>
      <c r="C166" s="21">
        <v>200</v>
      </c>
      <c r="D166" s="21">
        <v>5.6</v>
      </c>
      <c r="E166" s="81">
        <v>6.4</v>
      </c>
      <c r="F166" s="21">
        <v>16.8</v>
      </c>
      <c r="G166" s="21">
        <v>148</v>
      </c>
      <c r="H166" s="6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40"/>
      <c r="B167" s="31" t="s">
        <v>148</v>
      </c>
      <c r="C167" s="32">
        <f>SUM(C166)</f>
        <v>200</v>
      </c>
      <c r="D167" s="32">
        <f>SUM(D166)</f>
        <v>5.6</v>
      </c>
      <c r="E167" s="32">
        <f>SUM(E166)</f>
        <v>6.4</v>
      </c>
      <c r="F167" s="32">
        <f>SUM(F166)</f>
        <v>16.8</v>
      </c>
      <c r="G167" s="32">
        <f>SUM(G166)</f>
        <v>148</v>
      </c>
      <c r="H167" s="37"/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40"/>
      <c r="B168" s="41" t="s">
        <v>51</v>
      </c>
      <c r="C168" s="86"/>
      <c r="D168" s="87">
        <f>D149+D157+D160+D165+D167</f>
        <v>80.699999999999989</v>
      </c>
      <c r="E168" s="87">
        <f>E149+E157+E160+E165+E167</f>
        <v>79.800000000000011</v>
      </c>
      <c r="F168" s="87">
        <f>F149+F157+F160+F165+F167</f>
        <v>368.6</v>
      </c>
      <c r="G168" s="87">
        <f>G149+G157+G160+G165+G167</f>
        <v>2513</v>
      </c>
      <c r="H168" s="86"/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29" t="s">
        <v>165</v>
      </c>
      <c r="B169" s="78"/>
      <c r="C169" s="88"/>
      <c r="D169" s="89"/>
      <c r="E169" s="89"/>
      <c r="F169" s="89"/>
      <c r="G169" s="89"/>
      <c r="H169" s="88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106" t="s">
        <v>42</v>
      </c>
      <c r="B170" s="7" t="s">
        <v>161</v>
      </c>
      <c r="C170" s="6">
        <v>180</v>
      </c>
      <c r="D170" s="8">
        <v>20.2</v>
      </c>
      <c r="E170" s="8">
        <v>17.600000000000001</v>
      </c>
      <c r="F170" s="8">
        <v>46.8</v>
      </c>
      <c r="G170" s="9">
        <v>428</v>
      </c>
      <c r="H170" s="13" t="s">
        <v>97</v>
      </c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107"/>
      <c r="B171" s="10" t="s">
        <v>8</v>
      </c>
      <c r="C171" s="6">
        <v>205</v>
      </c>
      <c r="D171" s="8">
        <v>0.1</v>
      </c>
      <c r="E171" s="9">
        <v>0</v>
      </c>
      <c r="F171" s="9">
        <v>10</v>
      </c>
      <c r="G171" s="9">
        <v>43</v>
      </c>
      <c r="H171" s="13" t="s">
        <v>98</v>
      </c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8"/>
      <c r="B172" s="10" t="s">
        <v>9</v>
      </c>
      <c r="C172" s="6">
        <v>120</v>
      </c>
      <c r="D172" s="6">
        <v>0.5</v>
      </c>
      <c r="E172" s="6">
        <v>0.5</v>
      </c>
      <c r="F172" s="9">
        <v>14</v>
      </c>
      <c r="G172" s="9">
        <v>66</v>
      </c>
      <c r="H172" s="13" t="s">
        <v>48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40"/>
      <c r="B173" s="31" t="s">
        <v>44</v>
      </c>
      <c r="C173" s="87">
        <f>SUM(C170:C172)</f>
        <v>505</v>
      </c>
      <c r="D173" s="87">
        <f>SUM(D170:D172)</f>
        <v>20.8</v>
      </c>
      <c r="E173" s="87">
        <f>SUM(E170:E172)</f>
        <v>18.100000000000001</v>
      </c>
      <c r="F173" s="87">
        <f>SUM(F170:F172)</f>
        <v>70.8</v>
      </c>
      <c r="G173" s="87">
        <f>SUM(G170:G172)</f>
        <v>537</v>
      </c>
      <c r="H173" s="86"/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06" t="s">
        <v>41</v>
      </c>
      <c r="B174" s="20" t="s">
        <v>50</v>
      </c>
      <c r="C174" s="6">
        <v>60</v>
      </c>
      <c r="D174" s="8">
        <v>0.4</v>
      </c>
      <c r="E174" s="8">
        <v>0.1</v>
      </c>
      <c r="F174" s="8">
        <v>1.5</v>
      </c>
      <c r="G174" s="9">
        <v>8.5</v>
      </c>
      <c r="H174" s="13" t="s">
        <v>99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107"/>
      <c r="B175" s="14" t="s">
        <v>171</v>
      </c>
      <c r="C175" s="21">
        <v>200</v>
      </c>
      <c r="D175" s="22">
        <v>2.1</v>
      </c>
      <c r="E175" s="22">
        <v>4.5999999999999996</v>
      </c>
      <c r="F175" s="22">
        <v>17.5</v>
      </c>
      <c r="G175" s="23">
        <v>119</v>
      </c>
      <c r="H175" s="13" t="s">
        <v>170</v>
      </c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07"/>
      <c r="B176" s="16" t="s">
        <v>140</v>
      </c>
      <c r="C176" s="6">
        <v>100</v>
      </c>
      <c r="D176" s="8">
        <v>13.5</v>
      </c>
      <c r="E176" s="9">
        <v>15</v>
      </c>
      <c r="F176" s="8">
        <v>3.9</v>
      </c>
      <c r="G176" s="9">
        <v>204</v>
      </c>
      <c r="H176" s="13" t="s">
        <v>95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107"/>
      <c r="B177" s="14" t="s">
        <v>55</v>
      </c>
      <c r="C177" s="21">
        <v>150</v>
      </c>
      <c r="D177" s="22">
        <v>5.4</v>
      </c>
      <c r="E177" s="22">
        <v>4.8</v>
      </c>
      <c r="F177" s="23">
        <v>32</v>
      </c>
      <c r="G177" s="23">
        <v>194</v>
      </c>
      <c r="H177" s="13" t="s">
        <v>102</v>
      </c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07"/>
      <c r="B178" s="10" t="s">
        <v>10</v>
      </c>
      <c r="C178" s="6">
        <v>200</v>
      </c>
      <c r="D178" s="8">
        <v>0.2</v>
      </c>
      <c r="E178" s="8">
        <v>0.1</v>
      </c>
      <c r="F178" s="9">
        <v>30</v>
      </c>
      <c r="G178" s="9">
        <v>118</v>
      </c>
      <c r="H178" s="13" t="s">
        <v>96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07"/>
      <c r="B179" s="10" t="s">
        <v>47</v>
      </c>
      <c r="C179" s="6">
        <v>20</v>
      </c>
      <c r="D179" s="8">
        <v>1.3</v>
      </c>
      <c r="E179" s="8">
        <v>0.3</v>
      </c>
      <c r="F179" s="8">
        <v>6.7</v>
      </c>
      <c r="G179" s="9">
        <v>35</v>
      </c>
      <c r="H179" s="6" t="s">
        <v>48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08"/>
      <c r="B180" s="10" t="s">
        <v>0</v>
      </c>
      <c r="C180" s="6">
        <v>20</v>
      </c>
      <c r="D180" s="8">
        <v>1.5</v>
      </c>
      <c r="E180" s="8">
        <v>0.2</v>
      </c>
      <c r="F180" s="8">
        <v>9.9</v>
      </c>
      <c r="G180" s="9">
        <v>47</v>
      </c>
      <c r="H180" s="6" t="s">
        <v>48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50"/>
      <c r="B181" s="31" t="s">
        <v>45</v>
      </c>
      <c r="C181" s="32">
        <f>SUM(C174:C180)</f>
        <v>750</v>
      </c>
      <c r="D181" s="32">
        <f>SUM(D174:D180)</f>
        <v>24.4</v>
      </c>
      <c r="E181" s="32">
        <f>SUM(E174:E180)</f>
        <v>25.1</v>
      </c>
      <c r="F181" s="32">
        <f>SUM(F174:F180)</f>
        <v>101.50000000000001</v>
      </c>
      <c r="G181" s="33">
        <f>SUM(G174:G180)</f>
        <v>725.5</v>
      </c>
      <c r="H181" s="35"/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06" t="s">
        <v>43</v>
      </c>
      <c r="B182" s="10" t="str">
        <f t="shared" ref="B182:H183" si="9">B158</f>
        <v>Сок в индивидуальной упаковке</v>
      </c>
      <c r="C182" s="44">
        <f t="shared" si="9"/>
        <v>200</v>
      </c>
      <c r="D182" s="8">
        <f t="shared" si="9"/>
        <v>0.2</v>
      </c>
      <c r="E182" s="9">
        <f t="shared" si="9"/>
        <v>0</v>
      </c>
      <c r="F182" s="9">
        <f t="shared" si="9"/>
        <v>21</v>
      </c>
      <c r="G182" s="9">
        <f t="shared" si="9"/>
        <v>84</v>
      </c>
      <c r="H182" s="90" t="str">
        <f t="shared" si="9"/>
        <v>тк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108"/>
      <c r="B183" s="10" t="str">
        <f>$B$159</f>
        <v xml:space="preserve">Выпечное изделие </v>
      </c>
      <c r="C183" s="44">
        <f t="shared" si="9"/>
        <v>100</v>
      </c>
      <c r="D183" s="8">
        <f t="shared" si="9"/>
        <v>9.6999999999999993</v>
      </c>
      <c r="E183" s="8">
        <f t="shared" si="9"/>
        <v>11.4</v>
      </c>
      <c r="F183" s="8">
        <f t="shared" si="9"/>
        <v>26.4</v>
      </c>
      <c r="G183" s="9">
        <f t="shared" si="9"/>
        <v>250</v>
      </c>
      <c r="H183" s="91" t="str">
        <f t="shared" si="9"/>
        <v>тк</v>
      </c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36"/>
      <c r="B184" s="31" t="str">
        <f>$B$160</f>
        <v>итого за полдник:</v>
      </c>
      <c r="C184" s="33">
        <f>SUM(C182:C183)</f>
        <v>300</v>
      </c>
      <c r="D184" s="34">
        <f>SUM(D182:D183)</f>
        <v>9.8999999999999986</v>
      </c>
      <c r="E184" s="34">
        <f>SUM(E182:E183)</f>
        <v>11.4</v>
      </c>
      <c r="F184" s="34">
        <f>SUM(F182:F183)</f>
        <v>47.4</v>
      </c>
      <c r="G184" s="33">
        <f>SUM(G182:G183)</f>
        <v>334</v>
      </c>
      <c r="H184" s="35"/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106" t="s">
        <v>141</v>
      </c>
      <c r="B185" s="14" t="s">
        <v>169</v>
      </c>
      <c r="C185" s="72">
        <v>100</v>
      </c>
      <c r="D185" s="81">
        <v>14.2</v>
      </c>
      <c r="E185" s="81">
        <v>15.2</v>
      </c>
      <c r="F185" s="81">
        <v>12.5</v>
      </c>
      <c r="G185" s="72">
        <v>245</v>
      </c>
      <c r="H185" s="83" t="s">
        <v>168</v>
      </c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07"/>
      <c r="B186" s="10" t="s">
        <v>16</v>
      </c>
      <c r="C186" s="6">
        <v>150</v>
      </c>
      <c r="D186" s="8">
        <v>3.1</v>
      </c>
      <c r="E186" s="8">
        <v>5.4</v>
      </c>
      <c r="F186" s="8">
        <v>20.3</v>
      </c>
      <c r="G186" s="9">
        <v>146</v>
      </c>
      <c r="H186" s="13" t="s">
        <v>111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07"/>
      <c r="B187" s="10" t="s">
        <v>47</v>
      </c>
      <c r="C187" s="6">
        <v>40</v>
      </c>
      <c r="D187" s="8">
        <v>2.6</v>
      </c>
      <c r="E187" s="8">
        <v>0.6</v>
      </c>
      <c r="F187" s="8">
        <v>13.4</v>
      </c>
      <c r="G187" s="9">
        <v>70</v>
      </c>
      <c r="H187" s="6" t="s">
        <v>48</v>
      </c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07"/>
      <c r="B188" s="10" t="s">
        <v>15</v>
      </c>
      <c r="C188" s="6">
        <v>200</v>
      </c>
      <c r="D188" s="8">
        <v>0.1</v>
      </c>
      <c r="E188" s="9">
        <v>0</v>
      </c>
      <c r="F188" s="9">
        <v>15</v>
      </c>
      <c r="G188" s="9">
        <v>60</v>
      </c>
      <c r="H188" s="6" t="s">
        <v>113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53"/>
      <c r="B189" s="85" t="s">
        <v>76</v>
      </c>
      <c r="C189" s="6">
        <v>25</v>
      </c>
      <c r="D189" s="8">
        <v>1.3</v>
      </c>
      <c r="E189" s="8">
        <v>2.7</v>
      </c>
      <c r="F189" s="8">
        <v>38.200000000000003</v>
      </c>
      <c r="G189" s="9">
        <v>177</v>
      </c>
      <c r="H189" s="6" t="s">
        <v>48</v>
      </c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92"/>
      <c r="B190" s="41" t="s">
        <v>145</v>
      </c>
      <c r="C190" s="33">
        <f>SUM(C185:C189)</f>
        <v>515</v>
      </c>
      <c r="D190" s="34">
        <f>SUM(D185:D189)</f>
        <v>21.300000000000004</v>
      </c>
      <c r="E190" s="34">
        <f>SUM(E185:E189)</f>
        <v>23.900000000000002</v>
      </c>
      <c r="F190" s="34">
        <f>SUM(F185:F189)</f>
        <v>99.4</v>
      </c>
      <c r="G190" s="33">
        <f>SUM(G185:G189)</f>
        <v>698</v>
      </c>
      <c r="H190" s="35"/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21" t="s">
        <v>146</v>
      </c>
      <c r="B191" s="14" t="s">
        <v>147</v>
      </c>
      <c r="C191" s="21">
        <v>200</v>
      </c>
      <c r="D191" s="21">
        <v>5.6</v>
      </c>
      <c r="E191" s="81">
        <v>6.4</v>
      </c>
      <c r="F191" s="21">
        <v>16.8</v>
      </c>
      <c r="G191" s="21">
        <v>148</v>
      </c>
      <c r="H191" s="6" t="s">
        <v>48</v>
      </c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40"/>
      <c r="B192" s="31" t="s">
        <v>148</v>
      </c>
      <c r="C192" s="32">
        <f>SUM(C191)</f>
        <v>200</v>
      </c>
      <c r="D192" s="32">
        <f>SUM(D191)</f>
        <v>5.6</v>
      </c>
      <c r="E192" s="32">
        <f>SUM(E191)</f>
        <v>6.4</v>
      </c>
      <c r="F192" s="32">
        <f>SUM(F191)</f>
        <v>16.8</v>
      </c>
      <c r="G192" s="32">
        <f>SUM(G191)</f>
        <v>148</v>
      </c>
      <c r="H192" s="37"/>
      <c r="I192" s="19"/>
      <c r="J192" s="19"/>
      <c r="K192" s="19"/>
      <c r="L192" s="19"/>
      <c r="M192" s="19"/>
      <c r="N192" s="19"/>
    </row>
    <row r="193" spans="1:14" ht="18.899999999999999" customHeight="1" x14ac:dyDescent="0.3">
      <c r="A193" s="92"/>
      <c r="B193" s="41" t="s">
        <v>51</v>
      </c>
      <c r="C193" s="33"/>
      <c r="D193" s="33">
        <f>D173+D181+D184+D190+D192</f>
        <v>82</v>
      </c>
      <c r="E193" s="34">
        <f>E173+E181+E184+E190+E192</f>
        <v>84.9</v>
      </c>
      <c r="F193" s="34">
        <f>F173+F181+F184+F190+F192</f>
        <v>335.90000000000003</v>
      </c>
      <c r="G193" s="33">
        <f>G173+G181+G184+G190+G192</f>
        <v>2442.5</v>
      </c>
      <c r="H193" s="35"/>
      <c r="I193" s="19"/>
      <c r="J193" s="19"/>
      <c r="K193" s="19"/>
      <c r="L193" s="19"/>
      <c r="M193" s="19"/>
      <c r="N193" s="19"/>
    </row>
    <row r="194" spans="1:14" ht="18.899999999999999" customHeight="1" x14ac:dyDescent="0.3">
      <c r="A194" s="29" t="s">
        <v>63</v>
      </c>
      <c r="B194" s="78"/>
      <c r="C194" s="71"/>
      <c r="D194" s="71"/>
      <c r="E194" s="79"/>
      <c r="F194" s="79"/>
      <c r="G194" s="71"/>
      <c r="H194" s="21"/>
      <c r="I194" s="19"/>
      <c r="J194" s="19"/>
      <c r="K194" s="19"/>
      <c r="L194" s="19"/>
      <c r="M194" s="19"/>
      <c r="N194" s="19"/>
    </row>
    <row r="195" spans="1:14" ht="18.899999999999999" customHeight="1" x14ac:dyDescent="0.3">
      <c r="A195" s="117" t="s">
        <v>42</v>
      </c>
      <c r="B195" s="7" t="s">
        <v>22</v>
      </c>
      <c r="C195" s="6">
        <v>200</v>
      </c>
      <c r="D195" s="8">
        <v>12.9</v>
      </c>
      <c r="E195" s="8">
        <v>14.9</v>
      </c>
      <c r="F195" s="9">
        <v>38.1</v>
      </c>
      <c r="G195" s="9">
        <v>340</v>
      </c>
      <c r="H195" s="13" t="s">
        <v>116</v>
      </c>
      <c r="I195" s="19"/>
      <c r="J195" s="19"/>
      <c r="K195" s="19"/>
      <c r="L195" s="19"/>
      <c r="M195" s="19"/>
      <c r="N195" s="19"/>
    </row>
    <row r="196" spans="1:14" ht="18.899999999999999" customHeight="1" x14ac:dyDescent="0.3">
      <c r="A196" s="118"/>
      <c r="B196" s="10" t="s">
        <v>0</v>
      </c>
      <c r="C196" s="6">
        <v>20</v>
      </c>
      <c r="D196" s="8">
        <v>1.5</v>
      </c>
      <c r="E196" s="8">
        <v>0.2</v>
      </c>
      <c r="F196" s="8">
        <v>9.9</v>
      </c>
      <c r="G196" s="9">
        <v>47</v>
      </c>
      <c r="H196" s="6" t="s">
        <v>48</v>
      </c>
      <c r="I196" s="19"/>
      <c r="J196" s="19"/>
      <c r="K196" s="19"/>
      <c r="L196" s="19"/>
      <c r="M196" s="19"/>
      <c r="N196" s="19"/>
    </row>
    <row r="197" spans="1:14" ht="18.899999999999999" customHeight="1" x14ac:dyDescent="0.3">
      <c r="A197" s="118"/>
      <c r="B197" s="4" t="s">
        <v>64</v>
      </c>
      <c r="C197" s="6">
        <v>115</v>
      </c>
      <c r="D197" s="6">
        <v>3.5</v>
      </c>
      <c r="E197" s="6">
        <v>2.9</v>
      </c>
      <c r="F197" s="8">
        <v>10.8</v>
      </c>
      <c r="G197" s="9">
        <v>83</v>
      </c>
      <c r="H197" s="13" t="s">
        <v>48</v>
      </c>
      <c r="I197" s="19"/>
      <c r="J197" s="19"/>
      <c r="K197" s="19"/>
      <c r="L197" s="19"/>
      <c r="M197" s="19"/>
      <c r="N197" s="19"/>
    </row>
    <row r="198" spans="1:14" ht="18.899999999999999" customHeight="1" x14ac:dyDescent="0.3">
      <c r="A198" s="118"/>
      <c r="B198" s="10" t="s">
        <v>8</v>
      </c>
      <c r="C198" s="6">
        <v>205</v>
      </c>
      <c r="D198" s="8">
        <v>0.1</v>
      </c>
      <c r="E198" s="9">
        <v>0</v>
      </c>
      <c r="F198" s="9">
        <v>10</v>
      </c>
      <c r="G198" s="9">
        <v>43</v>
      </c>
      <c r="H198" s="13" t="s">
        <v>98</v>
      </c>
      <c r="I198" s="19"/>
      <c r="J198" s="19"/>
      <c r="K198" s="19"/>
      <c r="L198" s="19"/>
      <c r="M198" s="19"/>
      <c r="N198" s="19"/>
    </row>
    <row r="199" spans="1:14" ht="18.899999999999999" customHeight="1" x14ac:dyDescent="0.3">
      <c r="A199" s="119"/>
      <c r="B199" s="10" t="s">
        <v>9</v>
      </c>
      <c r="C199" s="6">
        <v>100</v>
      </c>
      <c r="D199" s="8">
        <v>0.4</v>
      </c>
      <c r="E199" s="8">
        <v>0.4</v>
      </c>
      <c r="F199" s="8">
        <v>11.5</v>
      </c>
      <c r="G199" s="9">
        <v>55</v>
      </c>
      <c r="H199" s="6" t="s">
        <v>48</v>
      </c>
      <c r="I199" s="19"/>
      <c r="J199" s="19"/>
      <c r="K199" s="19"/>
      <c r="L199" s="19"/>
      <c r="M199" s="19"/>
      <c r="N199" s="19"/>
    </row>
    <row r="200" spans="1:14" ht="18.899999999999999" customHeight="1" x14ac:dyDescent="0.3">
      <c r="A200" s="30"/>
      <c r="B200" s="31" t="s">
        <v>44</v>
      </c>
      <c r="C200" s="32">
        <f>SUM(C195:C199)</f>
        <v>640</v>
      </c>
      <c r="D200" s="34">
        <f>SUM(D195:D199)</f>
        <v>18.399999999999999</v>
      </c>
      <c r="E200" s="32">
        <f>SUM(E195:E199)</f>
        <v>18.399999999999999</v>
      </c>
      <c r="F200" s="32">
        <f>SUM(F195:F199)</f>
        <v>80.3</v>
      </c>
      <c r="G200" s="32">
        <f>SUM(G195:G199)</f>
        <v>568</v>
      </c>
      <c r="H200" s="45"/>
      <c r="I200" s="19"/>
      <c r="J200" s="19"/>
      <c r="K200" s="19"/>
      <c r="L200" s="19"/>
      <c r="M200" s="19"/>
      <c r="N200" s="19"/>
    </row>
    <row r="201" spans="1:14" ht="18.899999999999999" customHeight="1" x14ac:dyDescent="0.3">
      <c r="A201" s="112" t="s">
        <v>41</v>
      </c>
      <c r="B201" s="10" t="s">
        <v>68</v>
      </c>
      <c r="C201" s="6">
        <v>60</v>
      </c>
      <c r="D201" s="8">
        <v>1.2</v>
      </c>
      <c r="E201" s="8">
        <v>0.2</v>
      </c>
      <c r="F201" s="8">
        <v>6.2</v>
      </c>
      <c r="G201" s="9">
        <v>31</v>
      </c>
      <c r="H201" s="13" t="s">
        <v>117</v>
      </c>
      <c r="I201" s="19"/>
      <c r="J201" s="19"/>
      <c r="K201" s="19"/>
      <c r="L201" s="19"/>
      <c r="M201" s="19"/>
      <c r="N201" s="19"/>
    </row>
    <row r="202" spans="1:14" ht="18.899999999999999" customHeight="1" x14ac:dyDescent="0.3">
      <c r="A202" s="113"/>
      <c r="B202" s="14" t="s">
        <v>56</v>
      </c>
      <c r="C202" s="21">
        <v>200</v>
      </c>
      <c r="D202" s="22">
        <v>4.0999999999999996</v>
      </c>
      <c r="E202" s="22">
        <v>3.8</v>
      </c>
      <c r="F202" s="22">
        <v>22.8</v>
      </c>
      <c r="G202" s="23">
        <v>130</v>
      </c>
      <c r="H202" s="13" t="s">
        <v>118</v>
      </c>
      <c r="I202" s="19"/>
      <c r="J202" s="19"/>
      <c r="K202" s="19"/>
      <c r="L202" s="19"/>
      <c r="M202" s="19"/>
      <c r="N202" s="19"/>
    </row>
    <row r="203" spans="1:14" ht="18.899999999999999" customHeight="1" x14ac:dyDescent="0.3">
      <c r="A203" s="113"/>
      <c r="B203" s="14" t="s">
        <v>66</v>
      </c>
      <c r="C203" s="15">
        <v>90</v>
      </c>
      <c r="D203" s="9">
        <v>16</v>
      </c>
      <c r="E203" s="8">
        <v>12.2</v>
      </c>
      <c r="F203" s="8">
        <v>10.9</v>
      </c>
      <c r="G203" s="9">
        <v>220</v>
      </c>
      <c r="H203" s="46" t="s">
        <v>132</v>
      </c>
      <c r="I203" s="19"/>
      <c r="J203" s="19"/>
      <c r="K203" s="19"/>
      <c r="L203" s="19"/>
      <c r="M203" s="19"/>
      <c r="N203" s="19"/>
    </row>
    <row r="204" spans="1:14" ht="18.899999999999999" customHeight="1" x14ac:dyDescent="0.3">
      <c r="A204" s="113"/>
      <c r="B204" s="10" t="s">
        <v>4</v>
      </c>
      <c r="C204" s="6">
        <v>150</v>
      </c>
      <c r="D204" s="22">
        <v>2.2999999999999998</v>
      </c>
      <c r="E204" s="22">
        <v>8.5</v>
      </c>
      <c r="F204" s="22">
        <v>14.7</v>
      </c>
      <c r="G204" s="23">
        <v>144</v>
      </c>
      <c r="H204" s="13" t="s">
        <v>88</v>
      </c>
      <c r="I204" s="19"/>
      <c r="J204" s="19"/>
      <c r="K204" s="19"/>
      <c r="L204" s="19"/>
      <c r="M204" s="19"/>
      <c r="N204" s="19"/>
    </row>
    <row r="205" spans="1:14" ht="18.899999999999999" customHeight="1" x14ac:dyDescent="0.3">
      <c r="A205" s="113"/>
      <c r="B205" s="10" t="s">
        <v>65</v>
      </c>
      <c r="C205" s="6">
        <v>200</v>
      </c>
      <c r="D205" s="8">
        <v>0.2</v>
      </c>
      <c r="E205" s="8">
        <v>0.1</v>
      </c>
      <c r="F205" s="9">
        <v>30</v>
      </c>
      <c r="G205" s="9">
        <v>118</v>
      </c>
      <c r="H205" s="13" t="s">
        <v>96</v>
      </c>
      <c r="I205" s="19"/>
      <c r="J205" s="19"/>
      <c r="K205" s="19"/>
      <c r="L205" s="19"/>
      <c r="M205" s="19"/>
      <c r="N205" s="19"/>
    </row>
    <row r="206" spans="1:14" ht="18.899999999999999" customHeight="1" x14ac:dyDescent="0.3">
      <c r="A206" s="113"/>
      <c r="B206" s="10" t="s">
        <v>47</v>
      </c>
      <c r="C206" s="6">
        <v>20</v>
      </c>
      <c r="D206" s="8">
        <v>1.3</v>
      </c>
      <c r="E206" s="8">
        <v>0.3</v>
      </c>
      <c r="F206" s="8">
        <v>6.7</v>
      </c>
      <c r="G206" s="9">
        <v>35</v>
      </c>
      <c r="H206" s="6" t="s">
        <v>48</v>
      </c>
      <c r="I206" s="19"/>
      <c r="J206" s="19"/>
      <c r="K206" s="19"/>
      <c r="L206" s="19"/>
      <c r="M206" s="19"/>
      <c r="N206" s="19"/>
    </row>
    <row r="207" spans="1:14" ht="18.899999999999999" customHeight="1" x14ac:dyDescent="0.3">
      <c r="A207" s="114"/>
      <c r="B207" s="10" t="s">
        <v>0</v>
      </c>
      <c r="C207" s="6">
        <v>20</v>
      </c>
      <c r="D207" s="8">
        <v>1.5</v>
      </c>
      <c r="E207" s="8">
        <v>0.2</v>
      </c>
      <c r="F207" s="8">
        <v>9.9</v>
      </c>
      <c r="G207" s="9">
        <v>47</v>
      </c>
      <c r="H207" s="13" t="s">
        <v>48</v>
      </c>
      <c r="I207" s="19"/>
      <c r="J207" s="19"/>
      <c r="K207" s="19"/>
      <c r="L207" s="19"/>
      <c r="M207" s="19"/>
      <c r="N207" s="19"/>
    </row>
    <row r="208" spans="1:14" ht="18.899999999999999" customHeight="1" x14ac:dyDescent="0.3">
      <c r="A208" s="35"/>
      <c r="B208" s="31" t="s">
        <v>45</v>
      </c>
      <c r="C208" s="32">
        <f>SUM(C201:C207)</f>
        <v>740</v>
      </c>
      <c r="D208" s="32">
        <f>SUM(D201:D207)</f>
        <v>26.6</v>
      </c>
      <c r="E208" s="32">
        <f>SUM(E201:E207)</f>
        <v>25.3</v>
      </c>
      <c r="F208" s="32">
        <f>SUM(F201:F207)</f>
        <v>101.2</v>
      </c>
      <c r="G208" s="32">
        <f>SUM(G201:G207)</f>
        <v>725</v>
      </c>
      <c r="H208" s="45"/>
      <c r="I208" s="19"/>
      <c r="J208" s="19"/>
      <c r="K208" s="19"/>
      <c r="L208" s="19"/>
      <c r="M208" s="19"/>
      <c r="N208" s="19"/>
    </row>
    <row r="209" spans="1:14" ht="18.899999999999999" customHeight="1" x14ac:dyDescent="0.3">
      <c r="A209" s="109" t="str">
        <f t="shared" ref="A209:G209" si="10">A132</f>
        <v>полдник</v>
      </c>
      <c r="B209" s="10" t="str">
        <f t="shared" si="10"/>
        <v>Сок в индивидуальной упаковке</v>
      </c>
      <c r="C209" s="6">
        <f t="shared" si="10"/>
        <v>200</v>
      </c>
      <c r="D209" s="8">
        <f t="shared" si="10"/>
        <v>0.2</v>
      </c>
      <c r="E209" s="9">
        <f t="shared" si="10"/>
        <v>0</v>
      </c>
      <c r="F209" s="9">
        <f t="shared" si="10"/>
        <v>21</v>
      </c>
      <c r="G209" s="9">
        <f t="shared" si="10"/>
        <v>84</v>
      </c>
      <c r="H209" s="13" t="s">
        <v>48</v>
      </c>
      <c r="I209" s="19"/>
      <c r="J209" s="19"/>
      <c r="K209" s="19"/>
      <c r="L209" s="19"/>
      <c r="M209" s="19"/>
      <c r="N209" s="19"/>
    </row>
    <row r="210" spans="1:14" ht="18.899999999999999" customHeight="1" x14ac:dyDescent="0.3">
      <c r="A210" s="111"/>
      <c r="B210" s="10" t="str">
        <f>B133</f>
        <v xml:space="preserve">Выпечное изделие </v>
      </c>
      <c r="C210" s="6">
        <v>100</v>
      </c>
      <c r="D210" s="8">
        <v>9.6999999999999993</v>
      </c>
      <c r="E210" s="8">
        <v>11.4</v>
      </c>
      <c r="F210" s="8">
        <v>26.4</v>
      </c>
      <c r="G210" s="9">
        <v>250</v>
      </c>
      <c r="H210" s="46" t="s">
        <v>48</v>
      </c>
      <c r="I210" s="19"/>
      <c r="J210" s="19"/>
      <c r="K210" s="19"/>
      <c r="L210" s="19"/>
      <c r="M210" s="19"/>
      <c r="N210" s="19"/>
    </row>
    <row r="211" spans="1:14" ht="18.899999999999999" customHeight="1" x14ac:dyDescent="0.3">
      <c r="A211" s="35"/>
      <c r="B211" s="31" t="s">
        <v>46</v>
      </c>
      <c r="C211" s="32">
        <f>SUM(C209:C210)</f>
        <v>300</v>
      </c>
      <c r="D211" s="38">
        <f>SUM(D209:D210)</f>
        <v>9.8999999999999986</v>
      </c>
      <c r="E211" s="38">
        <f>SUM(E209:E210)</f>
        <v>11.4</v>
      </c>
      <c r="F211" s="38">
        <f>SUM(F209:F210)</f>
        <v>47.4</v>
      </c>
      <c r="G211" s="39">
        <f>SUM(G209:G210)</f>
        <v>334</v>
      </c>
      <c r="H211" s="45"/>
      <c r="I211" s="19"/>
      <c r="J211" s="19"/>
      <c r="K211" s="19"/>
      <c r="L211" s="19"/>
      <c r="M211" s="19"/>
      <c r="N211" s="19"/>
    </row>
    <row r="212" spans="1:14" ht="18.899999999999999" customHeight="1" x14ac:dyDescent="0.3">
      <c r="A212" s="106" t="s">
        <v>141</v>
      </c>
      <c r="B212" s="14" t="s">
        <v>172</v>
      </c>
      <c r="C212" s="21">
        <v>250</v>
      </c>
      <c r="D212" s="22">
        <v>23.2</v>
      </c>
      <c r="E212" s="22">
        <v>22.6</v>
      </c>
      <c r="F212" s="22">
        <v>42.1</v>
      </c>
      <c r="G212" s="23">
        <v>470</v>
      </c>
      <c r="H212" s="46" t="s">
        <v>173</v>
      </c>
      <c r="I212" s="19"/>
      <c r="J212" s="19"/>
      <c r="K212" s="19"/>
      <c r="L212" s="19"/>
      <c r="M212" s="19"/>
      <c r="N212" s="19"/>
    </row>
    <row r="213" spans="1:14" ht="18.899999999999999" customHeight="1" x14ac:dyDescent="0.3">
      <c r="A213" s="107"/>
      <c r="B213" s="10" t="s">
        <v>47</v>
      </c>
      <c r="C213" s="6">
        <v>40</v>
      </c>
      <c r="D213" s="8">
        <v>2.6</v>
      </c>
      <c r="E213" s="8">
        <v>0.6</v>
      </c>
      <c r="F213" s="8">
        <v>13.4</v>
      </c>
      <c r="G213" s="9">
        <v>70</v>
      </c>
      <c r="H213" s="6" t="s">
        <v>48</v>
      </c>
      <c r="I213" s="19"/>
      <c r="J213" s="19"/>
      <c r="K213" s="19"/>
      <c r="L213" s="19"/>
      <c r="M213" s="19"/>
      <c r="N213" s="19"/>
    </row>
    <row r="214" spans="1:14" ht="18.899999999999999" customHeight="1" x14ac:dyDescent="0.3">
      <c r="A214" s="107"/>
      <c r="B214" s="14" t="s">
        <v>149</v>
      </c>
      <c r="C214" s="21">
        <v>200</v>
      </c>
      <c r="D214" s="22">
        <v>0.1</v>
      </c>
      <c r="E214" s="23">
        <v>0</v>
      </c>
      <c r="F214" s="23">
        <v>15</v>
      </c>
      <c r="G214" s="72">
        <v>60</v>
      </c>
      <c r="H214" s="70" t="s">
        <v>150</v>
      </c>
      <c r="I214" s="19"/>
      <c r="J214" s="19"/>
      <c r="K214" s="19"/>
      <c r="L214" s="19"/>
      <c r="M214" s="19"/>
      <c r="N214" s="19"/>
    </row>
    <row r="215" spans="1:14" ht="18.899999999999999" customHeight="1" x14ac:dyDescent="0.3">
      <c r="A215" s="107"/>
      <c r="B215" s="85" t="s">
        <v>76</v>
      </c>
      <c r="C215" s="6">
        <v>25</v>
      </c>
      <c r="D215" s="8">
        <v>1.3</v>
      </c>
      <c r="E215" s="8">
        <v>2.7</v>
      </c>
      <c r="F215" s="8">
        <v>38.200000000000003</v>
      </c>
      <c r="G215" s="9">
        <v>177</v>
      </c>
      <c r="H215" s="6" t="s">
        <v>48</v>
      </c>
      <c r="I215" s="19"/>
      <c r="J215" s="19"/>
      <c r="K215" s="19"/>
      <c r="L215" s="19"/>
      <c r="M215" s="19"/>
      <c r="N215" s="19"/>
    </row>
    <row r="216" spans="1:14" ht="18.899999999999999" customHeight="1" x14ac:dyDescent="0.3">
      <c r="A216" s="40"/>
      <c r="B216" s="41" t="s">
        <v>145</v>
      </c>
      <c r="C216" s="32">
        <f>SUM(C212:C215)</f>
        <v>515</v>
      </c>
      <c r="D216" s="32">
        <f>SUM(D212:D215)</f>
        <v>27.200000000000003</v>
      </c>
      <c r="E216" s="32">
        <f>SUM(E212:E215)</f>
        <v>25.900000000000002</v>
      </c>
      <c r="F216" s="32">
        <f>SUM(F212:F215)</f>
        <v>108.7</v>
      </c>
      <c r="G216" s="32">
        <f>SUM(G212:G215)</f>
        <v>777</v>
      </c>
      <c r="H216" s="45"/>
      <c r="I216" s="19"/>
      <c r="J216" s="19"/>
      <c r="K216" s="19"/>
      <c r="L216" s="19"/>
      <c r="M216" s="19"/>
      <c r="N216" s="19"/>
    </row>
    <row r="217" spans="1:14" ht="18.899999999999999" customHeight="1" x14ac:dyDescent="0.3">
      <c r="A217" s="21" t="s">
        <v>146</v>
      </c>
      <c r="B217" s="14" t="s">
        <v>147</v>
      </c>
      <c r="C217" s="21">
        <v>200</v>
      </c>
      <c r="D217" s="21">
        <v>5.6</v>
      </c>
      <c r="E217" s="81">
        <v>6.4</v>
      </c>
      <c r="F217" s="21">
        <v>16.8</v>
      </c>
      <c r="G217" s="21">
        <v>148</v>
      </c>
      <c r="H217" s="6" t="s">
        <v>48</v>
      </c>
      <c r="I217" s="19"/>
      <c r="J217" s="19"/>
      <c r="K217" s="19"/>
      <c r="L217" s="19"/>
      <c r="M217" s="19"/>
      <c r="N217" s="19"/>
    </row>
    <row r="218" spans="1:14" ht="18.899999999999999" customHeight="1" x14ac:dyDescent="0.3">
      <c r="A218" s="40"/>
      <c r="B218" s="31" t="s">
        <v>148</v>
      </c>
      <c r="C218" s="32">
        <f>SUM(C217)</f>
        <v>200</v>
      </c>
      <c r="D218" s="32">
        <f>SUM(D217)</f>
        <v>5.6</v>
      </c>
      <c r="E218" s="32">
        <f>SUM(E217)</f>
        <v>6.4</v>
      </c>
      <c r="F218" s="32">
        <f>SUM(F217)</f>
        <v>16.8</v>
      </c>
      <c r="G218" s="32">
        <f>SUM(G217)</f>
        <v>148</v>
      </c>
      <c r="H218" s="37"/>
      <c r="I218" s="19"/>
      <c r="J218" s="19"/>
      <c r="K218" s="19"/>
      <c r="L218" s="19"/>
      <c r="M218" s="19"/>
      <c r="N218" s="19"/>
    </row>
    <row r="219" spans="1:14" ht="18.899999999999999" customHeight="1" x14ac:dyDescent="0.3">
      <c r="A219" s="40"/>
      <c r="B219" s="41" t="s">
        <v>51</v>
      </c>
      <c r="C219" s="32"/>
      <c r="D219" s="34">
        <f>D200+D208+D211+D216+D218</f>
        <v>87.699999999999989</v>
      </c>
      <c r="E219" s="34">
        <f>E200+E208+E211+E216+E218</f>
        <v>87.4</v>
      </c>
      <c r="F219" s="34">
        <f>F200+F208+F211+F216+F218</f>
        <v>354.40000000000003</v>
      </c>
      <c r="G219" s="33">
        <f>G200+G208+G211+G216+G218</f>
        <v>2552</v>
      </c>
      <c r="H219" s="45"/>
      <c r="I219" s="19"/>
      <c r="J219" s="19"/>
      <c r="K219" s="19"/>
      <c r="L219" s="19"/>
      <c r="M219" s="19"/>
      <c r="N219" s="19"/>
    </row>
    <row r="220" spans="1:14" ht="18.899999999999999" customHeight="1" x14ac:dyDescent="0.3">
      <c r="A220" s="29" t="s">
        <v>69</v>
      </c>
      <c r="B220" s="5"/>
      <c r="C220" s="17"/>
      <c r="D220" s="17"/>
      <c r="E220" s="17"/>
      <c r="F220" s="17"/>
      <c r="G220" s="17"/>
      <c r="H220" s="4"/>
      <c r="I220" s="19"/>
      <c r="J220" s="19"/>
      <c r="K220" s="19"/>
      <c r="L220" s="19"/>
      <c r="M220" s="19"/>
      <c r="N220" s="19"/>
    </row>
    <row r="221" spans="1:14" ht="18.899999999999999" customHeight="1" x14ac:dyDescent="0.3">
      <c r="A221" s="117" t="s">
        <v>42</v>
      </c>
      <c r="B221" s="10" t="s">
        <v>71</v>
      </c>
      <c r="C221" s="6">
        <v>200</v>
      </c>
      <c r="D221" s="8">
        <v>6</v>
      </c>
      <c r="E221" s="8">
        <v>8.1999999999999993</v>
      </c>
      <c r="F221" s="8">
        <v>31.9</v>
      </c>
      <c r="G221" s="9">
        <v>226</v>
      </c>
      <c r="H221" s="13" t="s">
        <v>82</v>
      </c>
      <c r="I221" s="19"/>
      <c r="J221" s="19"/>
      <c r="K221" s="19"/>
      <c r="L221" s="19"/>
      <c r="M221" s="19"/>
      <c r="N221" s="19"/>
    </row>
    <row r="222" spans="1:14" ht="18.899999999999999" customHeight="1" x14ac:dyDescent="0.3">
      <c r="A222" s="118"/>
      <c r="B222" s="10" t="s">
        <v>0</v>
      </c>
      <c r="C222" s="6">
        <v>40</v>
      </c>
      <c r="D222" s="9">
        <v>3</v>
      </c>
      <c r="E222" s="8">
        <v>0.3</v>
      </c>
      <c r="F222" s="8">
        <v>19.7</v>
      </c>
      <c r="G222" s="9">
        <v>94</v>
      </c>
      <c r="H222" s="6" t="s">
        <v>48</v>
      </c>
      <c r="I222" s="19"/>
      <c r="J222" s="19"/>
      <c r="K222" s="19"/>
      <c r="L222" s="19"/>
      <c r="M222" s="19"/>
      <c r="N222" s="19"/>
    </row>
    <row r="223" spans="1:14" ht="18.899999999999999" customHeight="1" x14ac:dyDescent="0.3">
      <c r="A223" s="118"/>
      <c r="B223" s="10" t="s">
        <v>1</v>
      </c>
      <c r="C223" s="6">
        <v>20</v>
      </c>
      <c r="D223" s="6">
        <v>4.7</v>
      </c>
      <c r="E223" s="6">
        <v>5.9</v>
      </c>
      <c r="F223" s="9">
        <v>0</v>
      </c>
      <c r="G223" s="9">
        <v>72</v>
      </c>
      <c r="H223" s="6" t="s">
        <v>83</v>
      </c>
      <c r="I223" s="19"/>
      <c r="J223" s="19"/>
      <c r="K223" s="19"/>
      <c r="L223" s="19"/>
      <c r="M223" s="19"/>
      <c r="N223" s="19"/>
    </row>
    <row r="224" spans="1:14" ht="18.899999999999999" customHeight="1" x14ac:dyDescent="0.3">
      <c r="A224" s="118"/>
      <c r="B224" s="10" t="s">
        <v>2</v>
      </c>
      <c r="C224" s="6">
        <v>200</v>
      </c>
      <c r="D224" s="8">
        <v>4.5999999999999996</v>
      </c>
      <c r="E224" s="8">
        <v>4.4000000000000004</v>
      </c>
      <c r="F224" s="22">
        <v>12.5</v>
      </c>
      <c r="G224" s="9">
        <v>107</v>
      </c>
      <c r="H224" s="11" t="s">
        <v>84</v>
      </c>
      <c r="I224" s="19"/>
      <c r="J224" s="19"/>
      <c r="K224" s="19"/>
      <c r="L224" s="19"/>
      <c r="M224" s="19"/>
      <c r="N224" s="19"/>
    </row>
    <row r="225" spans="1:14" ht="18.899999999999999" customHeight="1" x14ac:dyDescent="0.3">
      <c r="A225" s="119"/>
      <c r="B225" s="10" t="s">
        <v>9</v>
      </c>
      <c r="C225" s="6">
        <v>100</v>
      </c>
      <c r="D225" s="8">
        <v>0.4</v>
      </c>
      <c r="E225" s="8">
        <v>0.4</v>
      </c>
      <c r="F225" s="8">
        <v>11.5</v>
      </c>
      <c r="G225" s="9">
        <v>55</v>
      </c>
      <c r="H225" s="6" t="s">
        <v>48</v>
      </c>
      <c r="I225" s="19"/>
      <c r="J225" s="19"/>
      <c r="K225" s="19"/>
      <c r="L225" s="19"/>
      <c r="M225" s="19"/>
      <c r="N225" s="19"/>
    </row>
    <row r="226" spans="1:14" ht="18.899999999999999" customHeight="1" x14ac:dyDescent="0.3">
      <c r="A226" s="30"/>
      <c r="B226" s="31" t="s">
        <v>44</v>
      </c>
      <c r="C226" s="32">
        <f>SUM(C221:C225)</f>
        <v>560</v>
      </c>
      <c r="D226" s="32">
        <f>SUM(D221:D225)</f>
        <v>18.699999999999996</v>
      </c>
      <c r="E226" s="32">
        <f>SUM(E221:E225)</f>
        <v>19.2</v>
      </c>
      <c r="F226" s="32">
        <f>SUM(F221:F225)</f>
        <v>75.599999999999994</v>
      </c>
      <c r="G226" s="32">
        <f>SUM(G221:G225)</f>
        <v>554</v>
      </c>
      <c r="H226" s="45"/>
      <c r="I226" s="19"/>
      <c r="J226" s="19"/>
      <c r="K226" s="19"/>
      <c r="L226" s="19"/>
      <c r="M226" s="19"/>
      <c r="N226" s="19"/>
    </row>
    <row r="227" spans="1:14" ht="18.899999999999999" customHeight="1" x14ac:dyDescent="0.3">
      <c r="A227" s="112" t="s">
        <v>41</v>
      </c>
      <c r="B227" s="10" t="s">
        <v>39</v>
      </c>
      <c r="C227" s="6">
        <v>60</v>
      </c>
      <c r="D227" s="8">
        <v>0.6</v>
      </c>
      <c r="E227" s="8">
        <v>0.2</v>
      </c>
      <c r="F227" s="8">
        <v>2.2999999999999998</v>
      </c>
      <c r="G227" s="9">
        <v>12.8</v>
      </c>
      <c r="H227" s="13" t="s">
        <v>93</v>
      </c>
      <c r="I227" s="19"/>
      <c r="J227" s="19"/>
      <c r="K227" s="19"/>
      <c r="L227" s="19"/>
      <c r="M227" s="19"/>
      <c r="N227" s="19"/>
    </row>
    <row r="228" spans="1:14" ht="18.899999999999999" customHeight="1" x14ac:dyDescent="0.3">
      <c r="A228" s="113"/>
      <c r="B228" s="4" t="s">
        <v>70</v>
      </c>
      <c r="C228" s="6">
        <v>200</v>
      </c>
      <c r="D228" s="8">
        <v>2.1</v>
      </c>
      <c r="E228" s="8">
        <v>4.7</v>
      </c>
      <c r="F228" s="8">
        <v>15.4</v>
      </c>
      <c r="G228" s="9">
        <v>110</v>
      </c>
      <c r="H228" s="13" t="s">
        <v>119</v>
      </c>
      <c r="I228" s="19"/>
      <c r="J228" s="19"/>
      <c r="K228" s="19"/>
      <c r="L228" s="19"/>
      <c r="M228" s="19"/>
      <c r="N228" s="19"/>
    </row>
    <row r="229" spans="1:14" ht="18.899999999999999" customHeight="1" x14ac:dyDescent="0.3">
      <c r="A229" s="113"/>
      <c r="B229" s="14" t="s">
        <v>18</v>
      </c>
      <c r="C229" s="15">
        <v>100</v>
      </c>
      <c r="D229" s="8">
        <v>13.1</v>
      </c>
      <c r="E229" s="8">
        <v>13.6</v>
      </c>
      <c r="F229" s="9">
        <v>4</v>
      </c>
      <c r="G229" s="9">
        <v>186</v>
      </c>
      <c r="H229" s="13" t="s">
        <v>120</v>
      </c>
      <c r="I229" s="19"/>
      <c r="J229" s="19"/>
      <c r="K229" s="19"/>
      <c r="L229" s="19"/>
      <c r="M229" s="19"/>
      <c r="N229" s="19"/>
    </row>
    <row r="230" spans="1:14" ht="18.899999999999999" customHeight="1" x14ac:dyDescent="0.3">
      <c r="A230" s="113"/>
      <c r="B230" s="14" t="s">
        <v>13</v>
      </c>
      <c r="C230" s="21">
        <v>150</v>
      </c>
      <c r="D230" s="22">
        <v>8.1999999999999993</v>
      </c>
      <c r="E230" s="22">
        <v>5.5</v>
      </c>
      <c r="F230" s="22">
        <v>33.799999999999997</v>
      </c>
      <c r="G230" s="23">
        <v>220</v>
      </c>
      <c r="H230" s="13" t="s">
        <v>90</v>
      </c>
      <c r="I230" s="19"/>
      <c r="J230" s="19"/>
      <c r="K230" s="19"/>
      <c r="L230" s="19"/>
      <c r="M230" s="19"/>
      <c r="N230" s="19"/>
    </row>
    <row r="231" spans="1:14" ht="18.899999999999999" customHeight="1" x14ac:dyDescent="0.3">
      <c r="A231" s="113"/>
      <c r="B231" s="14" t="s">
        <v>14</v>
      </c>
      <c r="C231" s="21">
        <v>200</v>
      </c>
      <c r="D231" s="22">
        <v>0.2</v>
      </c>
      <c r="E231" s="22">
        <v>0.1</v>
      </c>
      <c r="F231" s="23">
        <v>30</v>
      </c>
      <c r="G231" s="23">
        <v>118</v>
      </c>
      <c r="H231" s="13" t="s">
        <v>103</v>
      </c>
      <c r="I231" s="19"/>
      <c r="J231" s="19"/>
      <c r="K231" s="19"/>
      <c r="L231" s="19"/>
      <c r="M231" s="19"/>
      <c r="N231" s="19"/>
    </row>
    <row r="232" spans="1:14" ht="18.899999999999999" customHeight="1" x14ac:dyDescent="0.3">
      <c r="A232" s="113"/>
      <c r="B232" s="10" t="s">
        <v>47</v>
      </c>
      <c r="C232" s="6">
        <v>20</v>
      </c>
      <c r="D232" s="8">
        <v>1.3</v>
      </c>
      <c r="E232" s="8">
        <v>0.3</v>
      </c>
      <c r="F232" s="8">
        <v>6.7</v>
      </c>
      <c r="G232" s="9">
        <v>35</v>
      </c>
      <c r="H232" s="6" t="s">
        <v>48</v>
      </c>
      <c r="I232" s="19"/>
      <c r="J232" s="19"/>
      <c r="K232" s="19"/>
      <c r="L232" s="19"/>
      <c r="M232" s="19"/>
      <c r="N232" s="19"/>
    </row>
    <row r="233" spans="1:14" ht="18.899999999999999" customHeight="1" x14ac:dyDescent="0.3">
      <c r="A233" s="114"/>
      <c r="B233" s="10" t="s">
        <v>0</v>
      </c>
      <c r="C233" s="6">
        <v>20</v>
      </c>
      <c r="D233" s="8">
        <v>1.5</v>
      </c>
      <c r="E233" s="8">
        <v>0.2</v>
      </c>
      <c r="F233" s="8">
        <v>9.9</v>
      </c>
      <c r="G233" s="9">
        <v>47</v>
      </c>
      <c r="H233" s="13" t="s">
        <v>48</v>
      </c>
      <c r="I233" s="19"/>
      <c r="J233" s="19"/>
      <c r="K233" s="19"/>
      <c r="L233" s="19"/>
      <c r="M233" s="19"/>
      <c r="N233" s="19"/>
    </row>
    <row r="234" spans="1:14" ht="18.899999999999999" customHeight="1" x14ac:dyDescent="0.3">
      <c r="A234" s="35"/>
      <c r="B234" s="31" t="s">
        <v>45</v>
      </c>
      <c r="C234" s="32">
        <f>SUM(C227:C233)</f>
        <v>750</v>
      </c>
      <c r="D234" s="33">
        <f>SUM(D227:D233)</f>
        <v>27</v>
      </c>
      <c r="E234" s="32">
        <f>SUM(E227:E233)</f>
        <v>24.6</v>
      </c>
      <c r="F234" s="32">
        <f>SUM(F227:F233)</f>
        <v>102.10000000000001</v>
      </c>
      <c r="G234" s="32">
        <f>SUM(G227:G233)</f>
        <v>728.8</v>
      </c>
      <c r="H234" s="45"/>
      <c r="I234" s="19"/>
      <c r="J234" s="19"/>
      <c r="K234" s="19"/>
      <c r="L234" s="19"/>
      <c r="M234" s="19"/>
      <c r="N234" s="19"/>
    </row>
    <row r="235" spans="1:14" ht="18.899999999999999" customHeight="1" x14ac:dyDescent="0.3">
      <c r="A235" s="109" t="str">
        <f t="shared" ref="A235:G235" si="11">A209</f>
        <v>полдник</v>
      </c>
      <c r="B235" s="10" t="str">
        <f t="shared" si="11"/>
        <v>Сок в индивидуальной упаковке</v>
      </c>
      <c r="C235" s="6">
        <f t="shared" si="11"/>
        <v>200</v>
      </c>
      <c r="D235" s="8">
        <f t="shared" si="11"/>
        <v>0.2</v>
      </c>
      <c r="E235" s="9">
        <f t="shared" si="11"/>
        <v>0</v>
      </c>
      <c r="F235" s="9">
        <f t="shared" si="11"/>
        <v>21</v>
      </c>
      <c r="G235" s="9">
        <f t="shared" si="11"/>
        <v>84</v>
      </c>
      <c r="H235" s="6" t="s">
        <v>48</v>
      </c>
      <c r="I235" s="19"/>
      <c r="J235" s="19"/>
      <c r="K235" s="19"/>
      <c r="L235" s="19"/>
      <c r="M235" s="19"/>
      <c r="N235" s="19"/>
    </row>
    <row r="236" spans="1:14" ht="18.899999999999999" customHeight="1" x14ac:dyDescent="0.3">
      <c r="A236" s="111"/>
      <c r="B236" s="10" t="str">
        <f t="shared" ref="B236:G236" si="12">B210</f>
        <v xml:space="preserve">Выпечное изделие </v>
      </c>
      <c r="C236" s="6">
        <f t="shared" si="12"/>
        <v>100</v>
      </c>
      <c r="D236" s="8">
        <f t="shared" si="12"/>
        <v>9.6999999999999993</v>
      </c>
      <c r="E236" s="8">
        <f t="shared" si="12"/>
        <v>11.4</v>
      </c>
      <c r="F236" s="8">
        <f t="shared" si="12"/>
        <v>26.4</v>
      </c>
      <c r="G236" s="9">
        <f t="shared" si="12"/>
        <v>250</v>
      </c>
      <c r="H236" s="13" t="s">
        <v>48</v>
      </c>
      <c r="I236" s="19"/>
      <c r="J236" s="19"/>
      <c r="K236" s="19"/>
      <c r="L236" s="19"/>
      <c r="M236" s="19"/>
      <c r="N236" s="19"/>
    </row>
    <row r="237" spans="1:14" ht="18.899999999999999" customHeight="1" x14ac:dyDescent="0.3">
      <c r="A237" s="35"/>
      <c r="B237" s="31" t="s">
        <v>46</v>
      </c>
      <c r="C237" s="32">
        <f>SUM(C235:C236)</f>
        <v>300</v>
      </c>
      <c r="D237" s="38">
        <f>SUM(D235:D236)</f>
        <v>9.8999999999999986</v>
      </c>
      <c r="E237" s="38">
        <f>SUM(E235:E236)</f>
        <v>11.4</v>
      </c>
      <c r="F237" s="38">
        <f>SUM(F235:F236)</f>
        <v>47.4</v>
      </c>
      <c r="G237" s="39">
        <f>SUM(G235:G236)</f>
        <v>334</v>
      </c>
      <c r="H237" s="45"/>
      <c r="I237" s="19"/>
      <c r="J237" s="19"/>
      <c r="K237" s="19"/>
      <c r="L237" s="19"/>
      <c r="M237" s="19"/>
      <c r="N237" s="19"/>
    </row>
    <row r="238" spans="1:14" ht="18.899999999999999" customHeight="1" x14ac:dyDescent="0.3">
      <c r="A238" s="106" t="s">
        <v>141</v>
      </c>
      <c r="B238" s="14" t="s">
        <v>174</v>
      </c>
      <c r="C238" s="21">
        <v>250</v>
      </c>
      <c r="D238" s="22">
        <v>18.8</v>
      </c>
      <c r="E238" s="22">
        <v>20.399999999999999</v>
      </c>
      <c r="F238" s="22">
        <v>26.8</v>
      </c>
      <c r="G238" s="23">
        <v>364</v>
      </c>
      <c r="H238" s="46" t="s">
        <v>175</v>
      </c>
      <c r="I238" s="19"/>
      <c r="J238" s="19"/>
      <c r="K238" s="19"/>
      <c r="L238" s="19"/>
      <c r="M238" s="19"/>
      <c r="N238" s="19"/>
    </row>
    <row r="239" spans="1:14" ht="18.899999999999999" customHeight="1" x14ac:dyDescent="0.3">
      <c r="A239" s="107"/>
      <c r="B239" s="10" t="s">
        <v>47</v>
      </c>
      <c r="C239" s="6">
        <v>40</v>
      </c>
      <c r="D239" s="8">
        <v>2.6</v>
      </c>
      <c r="E239" s="8">
        <v>0.6</v>
      </c>
      <c r="F239" s="8">
        <v>13.4</v>
      </c>
      <c r="G239" s="9">
        <v>70</v>
      </c>
      <c r="H239" s="6" t="s">
        <v>48</v>
      </c>
      <c r="I239" s="19"/>
      <c r="J239" s="19"/>
      <c r="K239" s="19"/>
      <c r="L239" s="19"/>
      <c r="M239" s="19"/>
      <c r="N239" s="19"/>
    </row>
    <row r="240" spans="1:14" ht="18.899999999999999" customHeight="1" x14ac:dyDescent="0.3">
      <c r="A240" s="107"/>
      <c r="B240" s="10" t="s">
        <v>8</v>
      </c>
      <c r="C240" s="6">
        <v>205</v>
      </c>
      <c r="D240" s="8">
        <v>0.1</v>
      </c>
      <c r="E240" s="9">
        <v>0</v>
      </c>
      <c r="F240" s="9">
        <v>15</v>
      </c>
      <c r="G240" s="9">
        <v>60</v>
      </c>
      <c r="H240" s="13" t="s">
        <v>98</v>
      </c>
      <c r="I240" s="19"/>
      <c r="J240" s="19"/>
      <c r="K240" s="19"/>
      <c r="L240" s="19"/>
      <c r="M240" s="19"/>
      <c r="N240" s="19"/>
    </row>
    <row r="241" spans="1:14" ht="18.899999999999999" customHeight="1" x14ac:dyDescent="0.3">
      <c r="A241" s="107"/>
      <c r="B241" s="85" t="s">
        <v>76</v>
      </c>
      <c r="C241" s="6">
        <v>25</v>
      </c>
      <c r="D241" s="8">
        <v>1.3</v>
      </c>
      <c r="E241" s="8">
        <v>2.7</v>
      </c>
      <c r="F241" s="8">
        <v>38.200000000000003</v>
      </c>
      <c r="G241" s="9">
        <v>177</v>
      </c>
      <c r="H241" s="6" t="s">
        <v>48</v>
      </c>
      <c r="I241" s="19"/>
      <c r="J241" s="19"/>
      <c r="K241" s="19"/>
      <c r="L241" s="19"/>
      <c r="M241" s="19"/>
      <c r="N241" s="19"/>
    </row>
    <row r="242" spans="1:14" ht="18.899999999999999" customHeight="1" x14ac:dyDescent="0.3">
      <c r="A242" s="40"/>
      <c r="B242" s="41" t="s">
        <v>145</v>
      </c>
      <c r="C242" s="32">
        <f>SUM(C238:C241)</f>
        <v>520</v>
      </c>
      <c r="D242" s="32">
        <f>SUM(D238:D241)</f>
        <v>22.800000000000004</v>
      </c>
      <c r="E242" s="32">
        <f>SUM(E238:E241)</f>
        <v>23.7</v>
      </c>
      <c r="F242" s="32">
        <f>SUM(F238:F241)</f>
        <v>93.4</v>
      </c>
      <c r="G242" s="32">
        <f>SUM(G238:G241)</f>
        <v>671</v>
      </c>
      <c r="H242" s="45"/>
      <c r="I242" s="19"/>
      <c r="J242" s="19"/>
      <c r="K242" s="19"/>
      <c r="L242" s="19"/>
      <c r="M242" s="19"/>
      <c r="N242" s="19"/>
    </row>
    <row r="243" spans="1:14" ht="18.899999999999999" customHeight="1" x14ac:dyDescent="0.3">
      <c r="A243" s="21" t="s">
        <v>146</v>
      </c>
      <c r="B243" s="14" t="s">
        <v>147</v>
      </c>
      <c r="C243" s="21">
        <v>200</v>
      </c>
      <c r="D243" s="21">
        <v>5.6</v>
      </c>
      <c r="E243" s="81">
        <v>6.4</v>
      </c>
      <c r="F243" s="21">
        <v>16.8</v>
      </c>
      <c r="G243" s="21">
        <v>148</v>
      </c>
      <c r="H243" s="6" t="s">
        <v>48</v>
      </c>
      <c r="I243" s="19"/>
      <c r="J243" s="19"/>
      <c r="K243" s="19"/>
      <c r="L243" s="19"/>
      <c r="M243" s="19"/>
      <c r="N243" s="19"/>
    </row>
    <row r="244" spans="1:14" ht="18.899999999999999" customHeight="1" x14ac:dyDescent="0.3">
      <c r="A244" s="40"/>
      <c r="B244" s="31" t="s">
        <v>148</v>
      </c>
      <c r="C244" s="32">
        <f>SUM(C243)</f>
        <v>200</v>
      </c>
      <c r="D244" s="32">
        <f>SUM(D243)</f>
        <v>5.6</v>
      </c>
      <c r="E244" s="32">
        <f>SUM(E243)</f>
        <v>6.4</v>
      </c>
      <c r="F244" s="32">
        <f>SUM(F243)</f>
        <v>16.8</v>
      </c>
      <c r="G244" s="32">
        <f>SUM(G243)</f>
        <v>148</v>
      </c>
      <c r="H244" s="37"/>
      <c r="I244" s="19"/>
      <c r="J244" s="19"/>
      <c r="K244" s="19"/>
      <c r="L244" s="19"/>
      <c r="M244" s="19"/>
      <c r="N244" s="19"/>
    </row>
    <row r="245" spans="1:14" ht="18.899999999999999" customHeight="1" x14ac:dyDescent="0.3">
      <c r="A245" s="40"/>
      <c r="B245" s="41" t="s">
        <v>51</v>
      </c>
      <c r="C245" s="32"/>
      <c r="D245" s="33">
        <f>D226+D234+D237+D242+D244</f>
        <v>84</v>
      </c>
      <c r="E245" s="34">
        <f>E226+E234+E237+E242+E244</f>
        <v>85.3</v>
      </c>
      <c r="F245" s="34">
        <f>F226+F234+F237+F242+F244</f>
        <v>335.3</v>
      </c>
      <c r="G245" s="33">
        <f>G226+G234+G237+G242+G244</f>
        <v>2435.8000000000002</v>
      </c>
      <c r="H245" s="45"/>
      <c r="I245" s="19"/>
      <c r="J245" s="19"/>
      <c r="K245" s="19"/>
      <c r="L245" s="19"/>
      <c r="M245" s="19"/>
      <c r="N245" s="19"/>
    </row>
    <row r="246" spans="1:14" ht="18.899999999999999" customHeight="1" x14ac:dyDescent="0.3">
      <c r="A246" s="29" t="s">
        <v>72</v>
      </c>
      <c r="B246" s="5"/>
      <c r="C246" s="17"/>
      <c r="D246" s="17"/>
      <c r="E246" s="17"/>
      <c r="F246" s="17"/>
      <c r="G246" s="17"/>
      <c r="H246" s="4"/>
      <c r="I246" s="19"/>
      <c r="J246" s="19"/>
      <c r="K246" s="19"/>
      <c r="L246" s="19"/>
      <c r="M246" s="19"/>
      <c r="N246" s="19"/>
    </row>
    <row r="247" spans="1:14" ht="18.899999999999999" customHeight="1" x14ac:dyDescent="0.3">
      <c r="A247" s="109" t="s">
        <v>42</v>
      </c>
      <c r="B247" s="7" t="s">
        <v>75</v>
      </c>
      <c r="C247" s="6">
        <v>150</v>
      </c>
      <c r="D247" s="8">
        <v>13.5</v>
      </c>
      <c r="E247" s="8">
        <v>15.7</v>
      </c>
      <c r="F247" s="8">
        <v>3.5</v>
      </c>
      <c r="G247" s="9">
        <v>209</v>
      </c>
      <c r="H247" s="13" t="s">
        <v>121</v>
      </c>
      <c r="I247" s="19"/>
      <c r="J247" s="19"/>
      <c r="K247" s="19"/>
      <c r="L247" s="19"/>
      <c r="M247" s="19"/>
      <c r="N247" s="19"/>
    </row>
    <row r="248" spans="1:14" ht="18.899999999999999" customHeight="1" x14ac:dyDescent="0.3">
      <c r="A248" s="110"/>
      <c r="B248" s="10" t="s">
        <v>0</v>
      </c>
      <c r="C248" s="6">
        <v>40</v>
      </c>
      <c r="D248" s="9">
        <v>3</v>
      </c>
      <c r="E248" s="8">
        <v>0.3</v>
      </c>
      <c r="F248" s="8">
        <v>19.7</v>
      </c>
      <c r="G248" s="9">
        <v>94</v>
      </c>
      <c r="H248" s="6" t="s">
        <v>48</v>
      </c>
      <c r="I248" s="19"/>
      <c r="J248" s="19"/>
      <c r="K248" s="19"/>
      <c r="L248" s="19"/>
      <c r="M248" s="19"/>
      <c r="N248" s="19"/>
    </row>
    <row r="249" spans="1:14" ht="18.899999999999999" customHeight="1" x14ac:dyDescent="0.3">
      <c r="A249" s="110"/>
      <c r="B249" s="10" t="s">
        <v>76</v>
      </c>
      <c r="C249" s="6">
        <v>25</v>
      </c>
      <c r="D249" s="8">
        <v>1.3</v>
      </c>
      <c r="E249" s="8">
        <v>2.7</v>
      </c>
      <c r="F249" s="8">
        <v>28.2</v>
      </c>
      <c r="G249" s="9">
        <v>145</v>
      </c>
      <c r="H249" s="6" t="s">
        <v>48</v>
      </c>
      <c r="I249" s="19"/>
      <c r="J249" s="19"/>
      <c r="K249" s="19"/>
      <c r="L249" s="19"/>
      <c r="M249" s="19"/>
      <c r="N249" s="19"/>
    </row>
    <row r="250" spans="1:14" ht="18.899999999999999" customHeight="1" x14ac:dyDescent="0.3">
      <c r="A250" s="110"/>
      <c r="B250" s="10" t="s">
        <v>15</v>
      </c>
      <c r="C250" s="6">
        <v>200</v>
      </c>
      <c r="D250" s="8">
        <v>0.1</v>
      </c>
      <c r="E250" s="9">
        <v>0</v>
      </c>
      <c r="F250" s="9">
        <v>10</v>
      </c>
      <c r="G250" s="9">
        <v>43</v>
      </c>
      <c r="H250" s="6" t="s">
        <v>113</v>
      </c>
      <c r="I250" s="19"/>
      <c r="J250" s="19"/>
      <c r="K250" s="19"/>
      <c r="L250" s="19"/>
      <c r="M250" s="19"/>
      <c r="N250" s="19"/>
    </row>
    <row r="251" spans="1:14" ht="18.899999999999999" customHeight="1" x14ac:dyDescent="0.3">
      <c r="A251" s="111"/>
      <c r="B251" s="10" t="s">
        <v>9</v>
      </c>
      <c r="C251" s="6">
        <v>100</v>
      </c>
      <c r="D251" s="8">
        <v>0.4</v>
      </c>
      <c r="E251" s="8">
        <v>0.4</v>
      </c>
      <c r="F251" s="8">
        <v>11.5</v>
      </c>
      <c r="G251" s="9">
        <v>55</v>
      </c>
      <c r="H251" s="6" t="s">
        <v>48</v>
      </c>
      <c r="I251" s="19"/>
      <c r="J251" s="19"/>
      <c r="K251" s="19"/>
      <c r="L251" s="19"/>
      <c r="M251" s="19"/>
      <c r="N251" s="19"/>
    </row>
    <row r="252" spans="1:14" ht="18.899999999999999" customHeight="1" x14ac:dyDescent="0.3">
      <c r="A252" s="30"/>
      <c r="B252" s="31" t="s">
        <v>44</v>
      </c>
      <c r="C252" s="32">
        <f>SUM(C247:C251)</f>
        <v>515</v>
      </c>
      <c r="D252" s="32">
        <f>SUM(D247:D251)</f>
        <v>18.3</v>
      </c>
      <c r="E252" s="32">
        <f>SUM(E247:E251)</f>
        <v>19.099999999999998</v>
      </c>
      <c r="F252" s="32">
        <f>SUM(F247:F251)</f>
        <v>72.900000000000006</v>
      </c>
      <c r="G252" s="32">
        <f>SUM(G247:G251)</f>
        <v>546</v>
      </c>
      <c r="H252" s="45"/>
      <c r="I252" s="19"/>
      <c r="J252" s="19"/>
      <c r="K252" s="19"/>
      <c r="L252" s="19"/>
      <c r="M252" s="19"/>
      <c r="N252" s="19"/>
    </row>
    <row r="253" spans="1:14" ht="18.899999999999999" customHeight="1" x14ac:dyDescent="0.3">
      <c r="A253" s="112" t="s">
        <v>41</v>
      </c>
      <c r="B253" s="4" t="s">
        <v>78</v>
      </c>
      <c r="C253" s="13">
        <v>60</v>
      </c>
      <c r="D253" s="54">
        <v>0.8</v>
      </c>
      <c r="E253" s="54">
        <v>5.3</v>
      </c>
      <c r="F253" s="55">
        <v>4</v>
      </c>
      <c r="G253" s="55">
        <v>67</v>
      </c>
      <c r="H253" s="13" t="s">
        <v>122</v>
      </c>
      <c r="I253" s="19"/>
      <c r="J253" s="19"/>
      <c r="K253" s="19"/>
      <c r="L253" s="19"/>
      <c r="M253" s="19"/>
      <c r="N253" s="19"/>
    </row>
    <row r="254" spans="1:14" ht="18.899999999999999" customHeight="1" x14ac:dyDescent="0.3">
      <c r="A254" s="113"/>
      <c r="B254" s="14" t="s">
        <v>3</v>
      </c>
      <c r="C254" s="15">
        <v>200</v>
      </c>
      <c r="D254" s="22">
        <v>3.2</v>
      </c>
      <c r="E254" s="23">
        <v>3</v>
      </c>
      <c r="F254" s="22">
        <v>21.5</v>
      </c>
      <c r="G254" s="23">
        <v>126</v>
      </c>
      <c r="H254" s="13" t="s">
        <v>86</v>
      </c>
      <c r="I254" s="19"/>
      <c r="J254" s="19"/>
      <c r="K254" s="19"/>
      <c r="L254" s="19"/>
      <c r="M254" s="19"/>
      <c r="N254" s="19"/>
    </row>
    <row r="255" spans="1:14" ht="18.899999999999999" customHeight="1" x14ac:dyDescent="0.3">
      <c r="A255" s="113"/>
      <c r="B255" s="14" t="s">
        <v>73</v>
      </c>
      <c r="C255" s="21">
        <v>100</v>
      </c>
      <c r="D255" s="22">
        <v>14.6</v>
      </c>
      <c r="E255" s="22">
        <v>11.5</v>
      </c>
      <c r="F255" s="22">
        <v>2.9</v>
      </c>
      <c r="G255" s="23">
        <v>168</v>
      </c>
      <c r="H255" s="46" t="s">
        <v>124</v>
      </c>
      <c r="I255" s="19"/>
      <c r="J255" s="19"/>
      <c r="K255" s="19"/>
      <c r="L255" s="19"/>
      <c r="M255" s="19"/>
      <c r="N255" s="19"/>
    </row>
    <row r="256" spans="1:14" ht="18.899999999999999" customHeight="1" x14ac:dyDescent="0.3">
      <c r="A256" s="113"/>
      <c r="B256" s="10" t="s">
        <v>19</v>
      </c>
      <c r="C256" s="6">
        <v>150</v>
      </c>
      <c r="D256" s="8">
        <v>3.5</v>
      </c>
      <c r="E256" s="8">
        <v>3.8</v>
      </c>
      <c r="F256" s="8">
        <v>35.799999999999997</v>
      </c>
      <c r="G256" s="9">
        <v>198</v>
      </c>
      <c r="H256" s="13" t="s">
        <v>123</v>
      </c>
      <c r="I256" s="19"/>
      <c r="J256" s="19"/>
      <c r="K256" s="19"/>
      <c r="L256" s="19"/>
      <c r="M256" s="19"/>
      <c r="N256" s="19"/>
    </row>
    <row r="257" spans="1:14" ht="18.899999999999999" customHeight="1" x14ac:dyDescent="0.3">
      <c r="A257" s="113"/>
      <c r="B257" s="10" t="s">
        <v>5</v>
      </c>
      <c r="C257" s="6">
        <v>200</v>
      </c>
      <c r="D257" s="22">
        <v>0.2</v>
      </c>
      <c r="E257" s="22">
        <v>0.1</v>
      </c>
      <c r="F257" s="23">
        <v>30</v>
      </c>
      <c r="G257" s="23">
        <v>118</v>
      </c>
      <c r="H257" s="13" t="s">
        <v>89</v>
      </c>
      <c r="I257" s="19"/>
      <c r="J257" s="19"/>
      <c r="K257" s="19"/>
      <c r="L257" s="19"/>
      <c r="M257" s="19"/>
      <c r="N257" s="19"/>
    </row>
    <row r="258" spans="1:14" ht="18.899999999999999" customHeight="1" x14ac:dyDescent="0.3">
      <c r="A258" s="113"/>
      <c r="B258" s="10" t="s">
        <v>47</v>
      </c>
      <c r="C258" s="6">
        <v>20</v>
      </c>
      <c r="D258" s="8">
        <v>1.3</v>
      </c>
      <c r="E258" s="8">
        <v>0.3</v>
      </c>
      <c r="F258" s="8">
        <v>6.7</v>
      </c>
      <c r="G258" s="9">
        <v>35</v>
      </c>
      <c r="H258" s="6" t="s">
        <v>48</v>
      </c>
      <c r="I258" s="19"/>
      <c r="J258" s="19"/>
      <c r="K258" s="19"/>
      <c r="L258" s="19"/>
      <c r="M258" s="19"/>
      <c r="N258" s="19"/>
    </row>
    <row r="259" spans="1:14" ht="18.899999999999999" customHeight="1" x14ac:dyDescent="0.3">
      <c r="A259" s="113"/>
      <c r="B259" s="10" t="s">
        <v>0</v>
      </c>
      <c r="C259" s="6">
        <v>20</v>
      </c>
      <c r="D259" s="8">
        <v>1.5</v>
      </c>
      <c r="E259" s="8">
        <v>0.2</v>
      </c>
      <c r="F259" s="8">
        <v>9.9</v>
      </c>
      <c r="G259" s="9">
        <v>47</v>
      </c>
      <c r="H259" s="6" t="s">
        <v>48</v>
      </c>
      <c r="I259" s="19"/>
      <c r="J259" s="19"/>
      <c r="K259" s="19"/>
      <c r="L259" s="19"/>
      <c r="M259" s="19"/>
      <c r="N259" s="19"/>
    </row>
    <row r="260" spans="1:14" ht="18.899999999999999" customHeight="1" x14ac:dyDescent="0.3">
      <c r="A260" s="35"/>
      <c r="B260" s="31" t="s">
        <v>45</v>
      </c>
      <c r="C260" s="32">
        <f>SUM(C253:C259)</f>
        <v>750</v>
      </c>
      <c r="D260" s="34">
        <f>SUM(D253:D259)</f>
        <v>25.1</v>
      </c>
      <c r="E260" s="32">
        <f>SUM(E253:E259)</f>
        <v>24.200000000000003</v>
      </c>
      <c r="F260" s="32">
        <f>SUM(F253:F259)</f>
        <v>110.8</v>
      </c>
      <c r="G260" s="32">
        <f>SUM(G253:G259)</f>
        <v>759</v>
      </c>
      <c r="H260" s="45"/>
      <c r="I260" s="19"/>
      <c r="J260" s="19"/>
      <c r="K260" s="19"/>
      <c r="L260" s="19"/>
      <c r="M260" s="19"/>
      <c r="N260" s="19"/>
    </row>
    <row r="261" spans="1:14" ht="18.899999999999999" customHeight="1" x14ac:dyDescent="0.3">
      <c r="A261" s="109" t="str">
        <f t="shared" ref="A261:H261" si="13">A235</f>
        <v>полдник</v>
      </c>
      <c r="B261" s="10" t="str">
        <f t="shared" si="13"/>
        <v>Сок в индивидуальной упаковке</v>
      </c>
      <c r="C261" s="6">
        <f t="shared" si="13"/>
        <v>200</v>
      </c>
      <c r="D261" s="8">
        <f t="shared" si="13"/>
        <v>0.2</v>
      </c>
      <c r="E261" s="9">
        <f t="shared" si="13"/>
        <v>0</v>
      </c>
      <c r="F261" s="9">
        <f t="shared" si="13"/>
        <v>21</v>
      </c>
      <c r="G261" s="9">
        <f t="shared" si="13"/>
        <v>84</v>
      </c>
      <c r="H261" s="6" t="str">
        <f t="shared" si="13"/>
        <v>тк</v>
      </c>
      <c r="I261" s="19"/>
      <c r="J261" s="19"/>
      <c r="K261" s="19"/>
      <c r="L261" s="19"/>
      <c r="M261" s="19"/>
      <c r="N261" s="19"/>
    </row>
    <row r="262" spans="1:14" ht="18.899999999999999" customHeight="1" x14ac:dyDescent="0.3">
      <c r="A262" s="111"/>
      <c r="B262" s="10" t="str">
        <f t="shared" ref="B262:H262" si="14">B236</f>
        <v xml:space="preserve">Выпечное изделие </v>
      </c>
      <c r="C262" s="6">
        <f t="shared" si="14"/>
        <v>100</v>
      </c>
      <c r="D262" s="8">
        <f t="shared" si="14"/>
        <v>9.6999999999999993</v>
      </c>
      <c r="E262" s="8">
        <f t="shared" si="14"/>
        <v>11.4</v>
      </c>
      <c r="F262" s="8">
        <f t="shared" si="14"/>
        <v>26.4</v>
      </c>
      <c r="G262" s="9">
        <f t="shared" si="14"/>
        <v>250</v>
      </c>
      <c r="H262" s="13" t="str">
        <f t="shared" si="14"/>
        <v>тк</v>
      </c>
      <c r="I262" s="19"/>
      <c r="J262" s="19"/>
      <c r="K262" s="19"/>
      <c r="L262" s="19"/>
      <c r="M262" s="19"/>
      <c r="N262" s="19"/>
    </row>
    <row r="263" spans="1:14" ht="18.899999999999999" customHeight="1" x14ac:dyDescent="0.3">
      <c r="A263" s="35"/>
      <c r="B263" s="31" t="str">
        <f t="shared" ref="B263:G263" si="15">B237</f>
        <v>итого за полдник:</v>
      </c>
      <c r="C263" s="32">
        <f t="shared" si="15"/>
        <v>300</v>
      </c>
      <c r="D263" s="38">
        <f t="shared" si="15"/>
        <v>9.8999999999999986</v>
      </c>
      <c r="E263" s="38">
        <f t="shared" si="15"/>
        <v>11.4</v>
      </c>
      <c r="F263" s="38">
        <f t="shared" si="15"/>
        <v>47.4</v>
      </c>
      <c r="G263" s="39">
        <f t="shared" si="15"/>
        <v>334</v>
      </c>
      <c r="H263" s="45"/>
      <c r="I263" s="19"/>
      <c r="J263" s="19"/>
      <c r="K263" s="19"/>
      <c r="L263" s="19"/>
      <c r="M263" s="19"/>
      <c r="N263" s="19"/>
    </row>
    <row r="264" spans="1:14" ht="18.899999999999999" customHeight="1" x14ac:dyDescent="0.3">
      <c r="A264" s="106" t="s">
        <v>141</v>
      </c>
      <c r="B264" s="14" t="s">
        <v>152</v>
      </c>
      <c r="C264" s="21">
        <v>110</v>
      </c>
      <c r="D264" s="22">
        <v>8.3000000000000007</v>
      </c>
      <c r="E264" s="22">
        <v>13.2</v>
      </c>
      <c r="F264" s="22">
        <v>10.199999999999999</v>
      </c>
      <c r="G264" s="23">
        <v>190</v>
      </c>
      <c r="H264" s="46" t="s">
        <v>153</v>
      </c>
      <c r="I264" s="19"/>
      <c r="J264" s="19"/>
      <c r="K264" s="19"/>
      <c r="L264" s="19"/>
      <c r="M264" s="19"/>
      <c r="N264" s="19"/>
    </row>
    <row r="265" spans="1:14" ht="18.899999999999999" customHeight="1" x14ac:dyDescent="0.3">
      <c r="A265" s="107"/>
      <c r="B265" s="14" t="s">
        <v>55</v>
      </c>
      <c r="C265" s="21">
        <v>150</v>
      </c>
      <c r="D265" s="22">
        <v>5.4</v>
      </c>
      <c r="E265" s="22">
        <v>4.8</v>
      </c>
      <c r="F265" s="23">
        <v>32</v>
      </c>
      <c r="G265" s="23">
        <v>194</v>
      </c>
      <c r="H265" s="13" t="s">
        <v>102</v>
      </c>
      <c r="I265" s="19"/>
      <c r="J265" s="19"/>
      <c r="K265" s="19"/>
      <c r="L265" s="19"/>
      <c r="M265" s="19"/>
      <c r="N265" s="19"/>
    </row>
    <row r="266" spans="1:14" ht="18.899999999999999" customHeight="1" x14ac:dyDescent="0.3">
      <c r="A266" s="107"/>
      <c r="B266" s="10" t="s">
        <v>47</v>
      </c>
      <c r="C266" s="6">
        <v>40</v>
      </c>
      <c r="D266" s="8">
        <v>2.6</v>
      </c>
      <c r="E266" s="8">
        <v>0.6</v>
      </c>
      <c r="F266" s="8">
        <v>13.4</v>
      </c>
      <c r="G266" s="9">
        <v>70</v>
      </c>
      <c r="H266" s="6" t="s">
        <v>48</v>
      </c>
      <c r="I266" s="19"/>
      <c r="J266" s="19"/>
      <c r="K266" s="19"/>
      <c r="L266" s="19"/>
      <c r="M266" s="19"/>
      <c r="N266" s="19"/>
    </row>
    <row r="267" spans="1:14" ht="18.899999999999999" customHeight="1" x14ac:dyDescent="0.3">
      <c r="A267" s="107"/>
      <c r="B267" s="14" t="s">
        <v>149</v>
      </c>
      <c r="C267" s="21">
        <v>200</v>
      </c>
      <c r="D267" s="22">
        <v>0.1</v>
      </c>
      <c r="E267" s="23">
        <v>0</v>
      </c>
      <c r="F267" s="23">
        <v>15</v>
      </c>
      <c r="G267" s="72">
        <v>60</v>
      </c>
      <c r="H267" s="70" t="s">
        <v>150</v>
      </c>
      <c r="I267" s="19"/>
      <c r="J267" s="19"/>
      <c r="K267" s="19"/>
      <c r="L267" s="19"/>
      <c r="M267" s="19"/>
      <c r="N267" s="19"/>
    </row>
    <row r="268" spans="1:14" ht="18.899999999999999" customHeight="1" x14ac:dyDescent="0.3">
      <c r="A268" s="107"/>
      <c r="B268" s="85" t="s">
        <v>76</v>
      </c>
      <c r="C268" s="6">
        <v>25</v>
      </c>
      <c r="D268" s="8">
        <v>1.3</v>
      </c>
      <c r="E268" s="8">
        <v>2.7</v>
      </c>
      <c r="F268" s="8">
        <v>38.200000000000003</v>
      </c>
      <c r="G268" s="9">
        <v>177</v>
      </c>
      <c r="H268" s="6" t="s">
        <v>48</v>
      </c>
      <c r="I268" s="19"/>
      <c r="J268" s="19"/>
      <c r="K268" s="19"/>
      <c r="L268" s="19"/>
      <c r="M268" s="19"/>
      <c r="N268" s="19"/>
    </row>
    <row r="269" spans="1:14" ht="18.899999999999999" customHeight="1" x14ac:dyDescent="0.3">
      <c r="A269" s="40"/>
      <c r="B269" s="41" t="s">
        <v>145</v>
      </c>
      <c r="C269" s="32">
        <f>SUM(C264:C268)</f>
        <v>525</v>
      </c>
      <c r="D269" s="32">
        <f>SUM(D264:D268)</f>
        <v>17.700000000000003</v>
      </c>
      <c r="E269" s="32">
        <f>SUM(E264:E268)</f>
        <v>21.3</v>
      </c>
      <c r="F269" s="32">
        <f>SUM(F264:F268)</f>
        <v>108.8</v>
      </c>
      <c r="G269" s="32">
        <f>SUM(G264:G268)</f>
        <v>691</v>
      </c>
      <c r="H269" s="45"/>
      <c r="I269" s="19"/>
      <c r="J269" s="19"/>
      <c r="K269" s="19"/>
      <c r="L269" s="19"/>
      <c r="M269" s="19"/>
      <c r="N269" s="19"/>
    </row>
    <row r="270" spans="1:14" ht="18.899999999999999" customHeight="1" x14ac:dyDescent="0.3">
      <c r="A270" s="21" t="s">
        <v>146</v>
      </c>
      <c r="B270" s="14" t="s">
        <v>147</v>
      </c>
      <c r="C270" s="21">
        <v>200</v>
      </c>
      <c r="D270" s="21">
        <v>5.6</v>
      </c>
      <c r="E270" s="81">
        <v>6.4</v>
      </c>
      <c r="F270" s="21">
        <v>16.8</v>
      </c>
      <c r="G270" s="21">
        <v>148</v>
      </c>
      <c r="H270" s="6" t="s">
        <v>48</v>
      </c>
      <c r="I270" s="19"/>
      <c r="J270" s="19"/>
      <c r="K270" s="19"/>
      <c r="L270" s="19"/>
      <c r="M270" s="19"/>
      <c r="N270" s="19"/>
    </row>
    <row r="271" spans="1:14" ht="18.899999999999999" customHeight="1" x14ac:dyDescent="0.3">
      <c r="A271" s="40"/>
      <c r="B271" s="31" t="s">
        <v>148</v>
      </c>
      <c r="C271" s="32">
        <f>SUM(C270)</f>
        <v>200</v>
      </c>
      <c r="D271" s="32">
        <f>SUM(D270)</f>
        <v>5.6</v>
      </c>
      <c r="E271" s="32">
        <f>SUM(E270)</f>
        <v>6.4</v>
      </c>
      <c r="F271" s="32">
        <f>SUM(F270)</f>
        <v>16.8</v>
      </c>
      <c r="G271" s="32">
        <f>SUM(G270)</f>
        <v>148</v>
      </c>
      <c r="H271" s="37"/>
      <c r="I271" s="19"/>
      <c r="J271" s="19"/>
      <c r="K271" s="19"/>
      <c r="L271" s="19"/>
      <c r="M271" s="19"/>
      <c r="N271" s="19"/>
    </row>
    <row r="272" spans="1:14" ht="18.899999999999999" customHeight="1" x14ac:dyDescent="0.3">
      <c r="A272" s="40"/>
      <c r="B272" s="41" t="s">
        <v>51</v>
      </c>
      <c r="C272" s="32"/>
      <c r="D272" s="34">
        <f>D252+D260+D263+D269+D271</f>
        <v>76.599999999999994</v>
      </c>
      <c r="E272" s="34">
        <f>E252+E260+E263+E269+E271</f>
        <v>82.4</v>
      </c>
      <c r="F272" s="34">
        <f>F252+F260+F263+F269+F271</f>
        <v>356.7</v>
      </c>
      <c r="G272" s="33">
        <f>G252+G260+G263+G269+G271</f>
        <v>2478</v>
      </c>
      <c r="H272" s="45"/>
      <c r="I272" s="19"/>
      <c r="J272" s="19"/>
      <c r="K272" s="19"/>
      <c r="L272" s="19"/>
      <c r="M272" s="19"/>
      <c r="N272" s="19"/>
    </row>
    <row r="273" spans="1:14" ht="18.899999999999999" customHeight="1" x14ac:dyDescent="0.3">
      <c r="A273" s="29" t="s">
        <v>74</v>
      </c>
      <c r="B273" s="5"/>
      <c r="C273" s="17"/>
      <c r="D273" s="17"/>
      <c r="E273" s="17"/>
      <c r="F273" s="17"/>
      <c r="G273" s="17"/>
      <c r="H273" s="4"/>
      <c r="I273" s="19"/>
      <c r="J273" s="19"/>
      <c r="K273" s="19"/>
      <c r="L273" s="19"/>
      <c r="M273" s="19"/>
      <c r="N273" s="19"/>
    </row>
    <row r="274" spans="1:14" ht="18.899999999999999" customHeight="1" x14ac:dyDescent="0.3">
      <c r="A274" s="109" t="s">
        <v>42</v>
      </c>
      <c r="B274" s="7" t="s">
        <v>77</v>
      </c>
      <c r="C274" s="6">
        <v>200</v>
      </c>
      <c r="D274" s="8">
        <v>6.9</v>
      </c>
      <c r="E274" s="8">
        <v>7.2</v>
      </c>
      <c r="F274" s="8">
        <v>37.5</v>
      </c>
      <c r="G274" s="9">
        <v>253</v>
      </c>
      <c r="H274" s="13" t="s">
        <v>82</v>
      </c>
      <c r="I274" s="19"/>
      <c r="J274" s="19"/>
      <c r="K274" s="19"/>
      <c r="L274" s="19"/>
      <c r="M274" s="19"/>
      <c r="N274" s="19"/>
    </row>
    <row r="275" spans="1:14" ht="18.899999999999999" customHeight="1" x14ac:dyDescent="0.3">
      <c r="A275" s="110"/>
      <c r="B275" s="10" t="s">
        <v>0</v>
      </c>
      <c r="C275" s="6">
        <v>40</v>
      </c>
      <c r="D275" s="9">
        <v>3</v>
      </c>
      <c r="E275" s="8">
        <v>0.3</v>
      </c>
      <c r="F275" s="8">
        <v>19.7</v>
      </c>
      <c r="G275" s="9">
        <v>94</v>
      </c>
      <c r="H275" s="6" t="s">
        <v>48</v>
      </c>
      <c r="I275" s="19"/>
      <c r="J275" s="19"/>
      <c r="K275" s="19"/>
      <c r="L275" s="19"/>
      <c r="M275" s="19"/>
      <c r="N275" s="19"/>
    </row>
    <row r="276" spans="1:14" ht="18.899999999999999" customHeight="1" x14ac:dyDescent="0.3">
      <c r="A276" s="110"/>
      <c r="B276" s="10" t="s">
        <v>1</v>
      </c>
      <c r="C276" s="6">
        <v>20</v>
      </c>
      <c r="D276" s="6">
        <v>4.7</v>
      </c>
      <c r="E276" s="6">
        <v>5.9</v>
      </c>
      <c r="F276" s="9">
        <v>0</v>
      </c>
      <c r="G276" s="9">
        <v>72</v>
      </c>
      <c r="H276" s="6" t="s">
        <v>83</v>
      </c>
      <c r="I276" s="19"/>
      <c r="J276" s="19"/>
      <c r="K276" s="19"/>
      <c r="L276" s="19"/>
      <c r="M276" s="19"/>
      <c r="N276" s="19"/>
    </row>
    <row r="277" spans="1:14" ht="18.899999999999999" customHeight="1" x14ac:dyDescent="0.3">
      <c r="A277" s="110"/>
      <c r="B277" s="10" t="s">
        <v>12</v>
      </c>
      <c r="C277" s="6">
        <v>200</v>
      </c>
      <c r="D277" s="8">
        <v>3.8</v>
      </c>
      <c r="E277" s="8">
        <v>3.5</v>
      </c>
      <c r="F277" s="22">
        <v>13.5</v>
      </c>
      <c r="G277" s="9">
        <v>98</v>
      </c>
      <c r="H277" s="11" t="s">
        <v>104</v>
      </c>
      <c r="I277" s="19"/>
      <c r="J277" s="19"/>
      <c r="K277" s="19"/>
      <c r="L277" s="19"/>
      <c r="M277" s="19"/>
      <c r="N277" s="19"/>
    </row>
    <row r="278" spans="1:14" ht="18.899999999999999" customHeight="1" x14ac:dyDescent="0.3">
      <c r="A278" s="111"/>
      <c r="B278" s="10" t="s">
        <v>9</v>
      </c>
      <c r="C278" s="6">
        <v>100</v>
      </c>
      <c r="D278" s="8">
        <v>0.4</v>
      </c>
      <c r="E278" s="8">
        <v>0.4</v>
      </c>
      <c r="F278" s="8">
        <v>11.5</v>
      </c>
      <c r="G278" s="9">
        <v>55</v>
      </c>
      <c r="H278" s="6" t="s">
        <v>48</v>
      </c>
      <c r="I278" s="19"/>
      <c r="J278" s="19"/>
      <c r="K278" s="19"/>
      <c r="L278" s="19"/>
      <c r="M278" s="19"/>
      <c r="N278" s="19"/>
    </row>
    <row r="279" spans="1:14" ht="18.899999999999999" customHeight="1" x14ac:dyDescent="0.3">
      <c r="A279" s="30"/>
      <c r="B279" s="31" t="s">
        <v>44</v>
      </c>
      <c r="C279" s="32">
        <f>SUM(C274:C278)</f>
        <v>560</v>
      </c>
      <c r="D279" s="32">
        <f>SUM(D274:D278)</f>
        <v>18.8</v>
      </c>
      <c r="E279" s="32">
        <f>SUM(E274:E278)</f>
        <v>17.299999999999997</v>
      </c>
      <c r="F279" s="32">
        <f>SUM(F274:F278)</f>
        <v>82.2</v>
      </c>
      <c r="G279" s="32">
        <f>SUM(G274:G278)</f>
        <v>572</v>
      </c>
      <c r="H279" s="45"/>
      <c r="I279" s="19"/>
      <c r="J279" s="19"/>
      <c r="K279" s="19"/>
      <c r="L279" s="19"/>
      <c r="M279" s="19"/>
      <c r="N279" s="19"/>
    </row>
    <row r="280" spans="1:14" ht="18.899999999999999" customHeight="1" x14ac:dyDescent="0.3">
      <c r="A280" s="106" t="s">
        <v>41</v>
      </c>
      <c r="B280" s="10" t="s">
        <v>39</v>
      </c>
      <c r="C280" s="6">
        <v>100</v>
      </c>
      <c r="D280" s="8">
        <v>1.1000000000000001</v>
      </c>
      <c r="E280" s="8">
        <v>0.3</v>
      </c>
      <c r="F280" s="8">
        <v>5.8</v>
      </c>
      <c r="G280" s="9">
        <v>31</v>
      </c>
      <c r="H280" s="13" t="s">
        <v>93</v>
      </c>
      <c r="I280" s="19"/>
      <c r="J280" s="19"/>
      <c r="K280" s="19"/>
      <c r="L280" s="19"/>
      <c r="M280" s="19"/>
      <c r="N280" s="19"/>
    </row>
    <row r="281" spans="1:14" ht="18.899999999999999" customHeight="1" x14ac:dyDescent="0.3">
      <c r="A281" s="107"/>
      <c r="B281" s="10" t="s">
        <v>60</v>
      </c>
      <c r="C281" s="6">
        <v>200</v>
      </c>
      <c r="D281" s="8">
        <v>4.8</v>
      </c>
      <c r="E281" s="8">
        <v>3.5</v>
      </c>
      <c r="F281" s="8">
        <v>21.4</v>
      </c>
      <c r="G281" s="9">
        <v>136</v>
      </c>
      <c r="H281" s="13" t="s">
        <v>105</v>
      </c>
      <c r="I281" s="19"/>
      <c r="J281" s="19"/>
      <c r="K281" s="19"/>
      <c r="L281" s="19"/>
      <c r="M281" s="19"/>
      <c r="N281" s="19"/>
    </row>
    <row r="282" spans="1:14" ht="18.899999999999999" customHeight="1" x14ac:dyDescent="0.3">
      <c r="A282" s="107"/>
      <c r="B282" s="19" t="s">
        <v>169</v>
      </c>
      <c r="C282" s="15">
        <v>100</v>
      </c>
      <c r="D282" s="8">
        <v>18.899999999999999</v>
      </c>
      <c r="E282" s="8">
        <v>20.100000000000001</v>
      </c>
      <c r="F282" s="8">
        <v>5.4</v>
      </c>
      <c r="G282" s="9">
        <v>284</v>
      </c>
      <c r="H282" s="13" t="s">
        <v>167</v>
      </c>
      <c r="I282" s="19"/>
      <c r="J282" s="19"/>
      <c r="K282" s="19"/>
      <c r="L282" s="19"/>
      <c r="M282" s="19"/>
      <c r="N282" s="19"/>
    </row>
    <row r="283" spans="1:14" ht="18.899999999999999" customHeight="1" x14ac:dyDescent="0.3">
      <c r="A283" s="107"/>
      <c r="B283" s="10" t="s">
        <v>16</v>
      </c>
      <c r="C283" s="6">
        <v>150</v>
      </c>
      <c r="D283" s="8">
        <v>3.1</v>
      </c>
      <c r="E283" s="8">
        <v>5.4</v>
      </c>
      <c r="F283" s="9">
        <v>20.3</v>
      </c>
      <c r="G283" s="9">
        <v>146</v>
      </c>
      <c r="H283" s="13" t="s">
        <v>111</v>
      </c>
      <c r="I283" s="19"/>
      <c r="J283" s="19"/>
      <c r="K283" s="19"/>
      <c r="L283" s="19"/>
      <c r="M283" s="19"/>
      <c r="N283" s="19"/>
    </row>
    <row r="284" spans="1:14" ht="18.899999999999999" customHeight="1" x14ac:dyDescent="0.3">
      <c r="A284" s="107"/>
      <c r="B284" s="10" t="s">
        <v>17</v>
      </c>
      <c r="C284" s="6">
        <v>200</v>
      </c>
      <c r="D284" s="8">
        <v>0.2</v>
      </c>
      <c r="E284" s="8">
        <v>0.1</v>
      </c>
      <c r="F284" s="9">
        <v>30</v>
      </c>
      <c r="G284" s="9">
        <v>118</v>
      </c>
      <c r="H284" s="46" t="s">
        <v>112</v>
      </c>
      <c r="I284" s="19"/>
      <c r="J284" s="19"/>
      <c r="K284" s="19"/>
      <c r="L284" s="19"/>
      <c r="M284" s="19"/>
      <c r="N284" s="19"/>
    </row>
    <row r="285" spans="1:14" ht="18.899999999999999" customHeight="1" x14ac:dyDescent="0.3">
      <c r="A285" s="107"/>
      <c r="B285" s="10" t="s">
        <v>47</v>
      </c>
      <c r="C285" s="6">
        <v>20</v>
      </c>
      <c r="D285" s="8">
        <v>1.3</v>
      </c>
      <c r="E285" s="8">
        <v>0.3</v>
      </c>
      <c r="F285" s="8">
        <v>6.7</v>
      </c>
      <c r="G285" s="9">
        <v>35</v>
      </c>
      <c r="H285" s="6" t="s">
        <v>48</v>
      </c>
      <c r="I285" s="19"/>
      <c r="J285" s="19"/>
      <c r="K285" s="19"/>
      <c r="L285" s="19"/>
      <c r="M285" s="19"/>
      <c r="N285" s="19"/>
    </row>
    <row r="286" spans="1:14" ht="18.899999999999999" customHeight="1" x14ac:dyDescent="0.3">
      <c r="A286" s="108"/>
      <c r="B286" s="10" t="s">
        <v>0</v>
      </c>
      <c r="C286" s="6">
        <v>20</v>
      </c>
      <c r="D286" s="8">
        <v>1.5</v>
      </c>
      <c r="E286" s="8">
        <v>0.2</v>
      </c>
      <c r="F286" s="8">
        <v>9.9</v>
      </c>
      <c r="G286" s="9">
        <v>47</v>
      </c>
      <c r="H286" s="6" t="s">
        <v>48</v>
      </c>
      <c r="I286" s="19"/>
      <c r="J286" s="19"/>
      <c r="K286" s="19"/>
      <c r="L286" s="19"/>
      <c r="M286" s="19"/>
      <c r="N286" s="19"/>
    </row>
    <row r="287" spans="1:14" ht="18.899999999999999" customHeight="1" x14ac:dyDescent="0.3">
      <c r="A287" s="35"/>
      <c r="B287" s="31" t="s">
        <v>45</v>
      </c>
      <c r="C287" s="32">
        <f>SUM(C280:C286)</f>
        <v>790</v>
      </c>
      <c r="D287" s="34">
        <f>SUM(D280:D286)</f>
        <v>30.9</v>
      </c>
      <c r="E287" s="34">
        <f>SUM(E280:E286)</f>
        <v>29.900000000000006</v>
      </c>
      <c r="F287" s="33">
        <f>SUM(F280:F286)</f>
        <v>99.500000000000014</v>
      </c>
      <c r="G287" s="32">
        <f>SUM(G280:G286)</f>
        <v>797</v>
      </c>
      <c r="H287" s="45"/>
      <c r="I287" s="19"/>
      <c r="J287" s="19"/>
      <c r="K287" s="19"/>
      <c r="L287" s="19"/>
      <c r="M287" s="19"/>
      <c r="N287" s="19"/>
    </row>
    <row r="288" spans="1:14" ht="18.899999999999999" customHeight="1" x14ac:dyDescent="0.3">
      <c r="A288" s="109" t="str">
        <f>$A$235</f>
        <v>полдник</v>
      </c>
      <c r="B288" s="10" t="s">
        <v>6</v>
      </c>
      <c r="C288" s="6">
        <v>200</v>
      </c>
      <c r="D288" s="8">
        <v>0.2</v>
      </c>
      <c r="E288" s="9">
        <f>E441</f>
        <v>0</v>
      </c>
      <c r="F288" s="9">
        <v>21</v>
      </c>
      <c r="G288" s="9">
        <v>84</v>
      </c>
      <c r="H288" s="6" t="s">
        <v>48</v>
      </c>
      <c r="I288" s="19"/>
      <c r="J288" s="19"/>
      <c r="K288" s="19"/>
      <c r="L288" s="19"/>
      <c r="M288" s="19"/>
      <c r="N288" s="19"/>
    </row>
    <row r="289" spans="1:14" ht="18.899999999999999" customHeight="1" x14ac:dyDescent="0.3">
      <c r="A289" s="111"/>
      <c r="B289" s="10" t="s">
        <v>7</v>
      </c>
      <c r="C289" s="6">
        <v>100</v>
      </c>
      <c r="D289" s="8">
        <v>9.6999999999999993</v>
      </c>
      <c r="E289" s="8">
        <v>11.4</v>
      </c>
      <c r="F289" s="8">
        <v>26.4</v>
      </c>
      <c r="G289" s="9">
        <v>250</v>
      </c>
      <c r="H289" s="13" t="s">
        <v>48</v>
      </c>
      <c r="I289" s="19"/>
      <c r="J289" s="19"/>
      <c r="K289" s="19"/>
      <c r="L289" s="19"/>
      <c r="M289" s="19"/>
      <c r="N289" s="19"/>
    </row>
    <row r="290" spans="1:14" ht="18.899999999999999" customHeight="1" x14ac:dyDescent="0.3">
      <c r="A290" s="35"/>
      <c r="B290" s="31" t="s">
        <v>46</v>
      </c>
      <c r="C290" s="32">
        <f>SUM(C289:C289)</f>
        <v>100</v>
      </c>
      <c r="D290" s="38">
        <f>SUM(D288:D289)</f>
        <v>9.8999999999999986</v>
      </c>
      <c r="E290" s="38">
        <f>SUM(E288:E289)</f>
        <v>11.4</v>
      </c>
      <c r="F290" s="38">
        <f>SUM(F288:F289)</f>
        <v>47.4</v>
      </c>
      <c r="G290" s="39">
        <f>SUM(G288:G289)</f>
        <v>334</v>
      </c>
      <c r="H290" s="45"/>
      <c r="I290" s="19"/>
      <c r="J290" s="19"/>
      <c r="K290" s="19"/>
      <c r="L290" s="19"/>
      <c r="M290" s="19"/>
      <c r="N290" s="19"/>
    </row>
    <row r="291" spans="1:14" ht="18.899999999999999" customHeight="1" x14ac:dyDescent="0.3">
      <c r="A291" s="106" t="s">
        <v>141</v>
      </c>
      <c r="B291" s="16" t="s">
        <v>109</v>
      </c>
      <c r="C291" s="6">
        <v>90</v>
      </c>
      <c r="D291" s="22">
        <v>15.6</v>
      </c>
      <c r="E291" s="22">
        <v>13.5</v>
      </c>
      <c r="F291" s="22">
        <v>12.2</v>
      </c>
      <c r="G291" s="23">
        <v>234</v>
      </c>
      <c r="H291" s="13" t="s">
        <v>87</v>
      </c>
      <c r="I291" s="19"/>
      <c r="J291" s="19"/>
      <c r="K291" s="19"/>
      <c r="L291" s="19"/>
      <c r="M291" s="19"/>
      <c r="N291" s="19"/>
    </row>
    <row r="292" spans="1:14" ht="18.899999999999999" customHeight="1" x14ac:dyDescent="0.3">
      <c r="A292" s="107"/>
      <c r="B292" s="14" t="s">
        <v>13</v>
      </c>
      <c r="C292" s="21">
        <v>150</v>
      </c>
      <c r="D292" s="22">
        <v>8.1999999999999993</v>
      </c>
      <c r="E292" s="22">
        <v>5.5</v>
      </c>
      <c r="F292" s="22">
        <v>33.799999999999997</v>
      </c>
      <c r="G292" s="23">
        <v>220</v>
      </c>
      <c r="H292" s="13" t="s">
        <v>90</v>
      </c>
      <c r="I292" s="19"/>
      <c r="J292" s="19"/>
      <c r="K292" s="19"/>
      <c r="L292" s="19"/>
      <c r="M292" s="19"/>
      <c r="N292" s="19"/>
    </row>
    <row r="293" spans="1:14" ht="18.899999999999999" customHeight="1" x14ac:dyDescent="0.3">
      <c r="A293" s="107"/>
      <c r="B293" s="10" t="s">
        <v>47</v>
      </c>
      <c r="C293" s="6">
        <v>40</v>
      </c>
      <c r="D293" s="8">
        <v>2.6</v>
      </c>
      <c r="E293" s="8">
        <v>0.6</v>
      </c>
      <c r="F293" s="8">
        <v>13.4</v>
      </c>
      <c r="G293" s="9">
        <v>70</v>
      </c>
      <c r="H293" s="6" t="s">
        <v>48</v>
      </c>
      <c r="I293" s="19"/>
      <c r="J293" s="19"/>
      <c r="K293" s="19"/>
      <c r="L293" s="19"/>
      <c r="M293" s="19"/>
      <c r="N293" s="19"/>
    </row>
    <row r="294" spans="1:14" ht="18.899999999999999" customHeight="1" x14ac:dyDescent="0.3">
      <c r="A294" s="107"/>
      <c r="B294" s="10" t="s">
        <v>15</v>
      </c>
      <c r="C294" s="6">
        <v>200</v>
      </c>
      <c r="D294" s="8">
        <v>0.1</v>
      </c>
      <c r="E294" s="9">
        <v>0</v>
      </c>
      <c r="F294" s="9">
        <v>15</v>
      </c>
      <c r="G294" s="9">
        <v>60</v>
      </c>
      <c r="H294" s="6" t="s">
        <v>113</v>
      </c>
      <c r="I294" s="19"/>
      <c r="J294" s="19"/>
      <c r="K294" s="19"/>
      <c r="L294" s="19"/>
      <c r="M294" s="19"/>
      <c r="N294" s="19"/>
    </row>
    <row r="295" spans="1:14" ht="18.899999999999999" customHeight="1" x14ac:dyDescent="0.3">
      <c r="A295" s="108"/>
      <c r="B295" s="85" t="s">
        <v>76</v>
      </c>
      <c r="C295" s="6">
        <v>25</v>
      </c>
      <c r="D295" s="8">
        <v>1.3</v>
      </c>
      <c r="E295" s="8">
        <v>2.7</v>
      </c>
      <c r="F295" s="8">
        <v>38.200000000000003</v>
      </c>
      <c r="G295" s="9">
        <v>177</v>
      </c>
      <c r="H295" s="6" t="s">
        <v>48</v>
      </c>
      <c r="I295" s="19"/>
      <c r="J295" s="19"/>
      <c r="K295" s="19"/>
      <c r="L295" s="19"/>
      <c r="M295" s="19"/>
      <c r="N295" s="19"/>
    </row>
    <row r="296" spans="1:14" ht="18.899999999999999" customHeight="1" x14ac:dyDescent="0.3">
      <c r="A296" s="40"/>
      <c r="B296" s="41" t="s">
        <v>145</v>
      </c>
      <c r="C296" s="32">
        <f>SUM(C291:C295)</f>
        <v>505</v>
      </c>
      <c r="D296" s="32">
        <f>SUM(D291:D295)</f>
        <v>27.8</v>
      </c>
      <c r="E296" s="32">
        <f>SUM(E291:E295)</f>
        <v>22.3</v>
      </c>
      <c r="F296" s="32">
        <f>SUM(F291:F295)</f>
        <v>112.60000000000001</v>
      </c>
      <c r="G296" s="32">
        <f>SUM(G291:G295)</f>
        <v>761</v>
      </c>
      <c r="H296" s="45"/>
      <c r="I296" s="19"/>
      <c r="J296" s="19"/>
      <c r="K296" s="19"/>
      <c r="L296" s="19"/>
      <c r="M296" s="19"/>
      <c r="N296" s="19"/>
    </row>
    <row r="297" spans="1:14" ht="18.899999999999999" customHeight="1" x14ac:dyDescent="0.3">
      <c r="A297" s="21" t="s">
        <v>146</v>
      </c>
      <c r="B297" s="14" t="s">
        <v>147</v>
      </c>
      <c r="C297" s="21">
        <v>200</v>
      </c>
      <c r="D297" s="21">
        <v>5.6</v>
      </c>
      <c r="E297" s="81">
        <v>6.4</v>
      </c>
      <c r="F297" s="21">
        <v>16.8</v>
      </c>
      <c r="G297" s="21">
        <v>148</v>
      </c>
      <c r="H297" s="6" t="s">
        <v>48</v>
      </c>
      <c r="I297" s="19"/>
      <c r="J297" s="19"/>
      <c r="K297" s="19"/>
      <c r="L297" s="19"/>
      <c r="M297" s="19"/>
      <c r="N297" s="19"/>
    </row>
    <row r="298" spans="1:14" ht="18.899999999999999" customHeight="1" x14ac:dyDescent="0.3">
      <c r="A298" s="40"/>
      <c r="B298" s="31" t="s">
        <v>148</v>
      </c>
      <c r="C298" s="32">
        <f>SUM(C297)</f>
        <v>200</v>
      </c>
      <c r="D298" s="32">
        <f>SUM(D297)</f>
        <v>5.6</v>
      </c>
      <c r="E298" s="32">
        <f>SUM(E297)</f>
        <v>6.4</v>
      </c>
      <c r="F298" s="32">
        <f>SUM(F297)</f>
        <v>16.8</v>
      </c>
      <c r="G298" s="32">
        <f>SUM(G297)</f>
        <v>148</v>
      </c>
      <c r="H298" s="37"/>
      <c r="I298" s="19"/>
      <c r="J298" s="19"/>
      <c r="K298" s="19"/>
      <c r="L298" s="19"/>
      <c r="M298" s="19"/>
      <c r="N298" s="19"/>
    </row>
    <row r="299" spans="1:14" ht="18.899999999999999" customHeight="1" x14ac:dyDescent="0.3">
      <c r="A299" s="82"/>
      <c r="B299" s="41" t="s">
        <v>51</v>
      </c>
      <c r="C299" s="32"/>
      <c r="D299" s="34">
        <f>D279+D287+D290+D296+D298</f>
        <v>93</v>
      </c>
      <c r="E299" s="34">
        <f>E279+E287+E290+E296+E298</f>
        <v>87.300000000000011</v>
      </c>
      <c r="F299" s="33">
        <f>F279+F287+F290+F296+F298</f>
        <v>358.50000000000006</v>
      </c>
      <c r="G299" s="33">
        <f>G279+G287+G290+G296+G298</f>
        <v>2612</v>
      </c>
      <c r="H299" s="45"/>
      <c r="I299" s="19"/>
      <c r="J299" s="19"/>
      <c r="K299" s="19"/>
      <c r="L299" s="19"/>
      <c r="M299" s="19"/>
      <c r="N299" s="19"/>
    </row>
    <row r="300" spans="1:14" ht="18.899999999999999" customHeight="1" x14ac:dyDescent="0.3">
      <c r="A300" s="29" t="s">
        <v>176</v>
      </c>
      <c r="B300" s="78"/>
      <c r="C300" s="66"/>
      <c r="D300" s="79"/>
      <c r="E300" s="79"/>
      <c r="F300" s="71"/>
      <c r="G300" s="71"/>
      <c r="H300" s="77"/>
      <c r="I300" s="19"/>
      <c r="J300" s="19"/>
      <c r="K300" s="19"/>
      <c r="L300" s="19"/>
      <c r="M300" s="19"/>
      <c r="N300" s="19"/>
    </row>
    <row r="301" spans="1:14" ht="18.899999999999999" customHeight="1" x14ac:dyDescent="0.3">
      <c r="A301" s="109" t="s">
        <v>42</v>
      </c>
      <c r="B301" s="7" t="s">
        <v>161</v>
      </c>
      <c r="C301" s="6">
        <v>180</v>
      </c>
      <c r="D301" s="8">
        <v>20.2</v>
      </c>
      <c r="E301" s="8">
        <v>17.600000000000001</v>
      </c>
      <c r="F301" s="8">
        <v>46.8</v>
      </c>
      <c r="G301" s="9">
        <v>428</v>
      </c>
      <c r="H301" s="13" t="s">
        <v>97</v>
      </c>
      <c r="I301" s="19"/>
      <c r="J301" s="19"/>
      <c r="K301" s="19"/>
      <c r="L301" s="19"/>
      <c r="M301" s="19"/>
      <c r="N301" s="19"/>
    </row>
    <row r="302" spans="1:14" ht="18.899999999999999" customHeight="1" x14ac:dyDescent="0.3">
      <c r="A302" s="110"/>
      <c r="B302" s="10" t="s">
        <v>8</v>
      </c>
      <c r="C302" s="6">
        <v>205</v>
      </c>
      <c r="D302" s="8">
        <v>0.1</v>
      </c>
      <c r="E302" s="9">
        <v>0</v>
      </c>
      <c r="F302" s="9">
        <v>10</v>
      </c>
      <c r="G302" s="9">
        <v>43</v>
      </c>
      <c r="H302" s="13" t="s">
        <v>98</v>
      </c>
      <c r="I302" s="19"/>
      <c r="J302" s="19"/>
      <c r="K302" s="19"/>
      <c r="L302" s="19"/>
      <c r="M302" s="19"/>
      <c r="N302" s="19"/>
    </row>
    <row r="303" spans="1:14" ht="18.899999999999999" customHeight="1" x14ac:dyDescent="0.3">
      <c r="A303" s="110"/>
      <c r="B303" s="10" t="s">
        <v>9</v>
      </c>
      <c r="C303" s="6">
        <v>120</v>
      </c>
      <c r="D303" s="6">
        <v>0.5</v>
      </c>
      <c r="E303" s="6">
        <v>0.5</v>
      </c>
      <c r="F303" s="9">
        <v>14</v>
      </c>
      <c r="G303" s="9">
        <v>66</v>
      </c>
      <c r="H303" s="13" t="s">
        <v>48</v>
      </c>
      <c r="I303" s="19"/>
      <c r="J303" s="19"/>
      <c r="K303" s="19"/>
      <c r="L303" s="19"/>
      <c r="M303" s="19"/>
      <c r="N303" s="19"/>
    </row>
    <row r="304" spans="1:14" ht="18.899999999999999" customHeight="1" x14ac:dyDescent="0.3">
      <c r="A304" s="30"/>
      <c r="B304" s="31" t="s">
        <v>44</v>
      </c>
      <c r="C304" s="32">
        <f>SUM(C301:C303)</f>
        <v>505</v>
      </c>
      <c r="D304" s="32">
        <f>SUM(D301:D303)</f>
        <v>20.8</v>
      </c>
      <c r="E304" s="32">
        <f>SUM(E301:E303)</f>
        <v>18.100000000000001</v>
      </c>
      <c r="F304" s="32">
        <f>SUM(F301:F303)</f>
        <v>70.8</v>
      </c>
      <c r="G304" s="32">
        <f>SUM(G301:G303)</f>
        <v>537</v>
      </c>
      <c r="H304" s="45"/>
      <c r="I304" s="19"/>
      <c r="J304" s="19"/>
      <c r="K304" s="19"/>
      <c r="L304" s="19"/>
      <c r="M304" s="19"/>
      <c r="N304" s="19"/>
    </row>
    <row r="305" spans="1:14" ht="18.899999999999999" customHeight="1" x14ac:dyDescent="0.3">
      <c r="A305" s="106" t="s">
        <v>41</v>
      </c>
      <c r="B305" s="19" t="s">
        <v>80</v>
      </c>
      <c r="C305" s="6">
        <v>60</v>
      </c>
      <c r="D305" s="8">
        <v>0.9</v>
      </c>
      <c r="E305" s="8">
        <v>5.0999999999999996</v>
      </c>
      <c r="F305" s="8">
        <v>3.1</v>
      </c>
      <c r="G305" s="9">
        <v>62</v>
      </c>
      <c r="H305" s="13" t="s">
        <v>126</v>
      </c>
      <c r="I305" s="19"/>
      <c r="J305" s="19"/>
      <c r="K305" s="19"/>
      <c r="L305" s="19"/>
      <c r="M305" s="19"/>
      <c r="N305" s="19"/>
    </row>
    <row r="306" spans="1:14" ht="18.899999999999999" customHeight="1" x14ac:dyDescent="0.3">
      <c r="A306" s="107"/>
      <c r="B306" s="14" t="s">
        <v>62</v>
      </c>
      <c r="C306" s="21">
        <v>200</v>
      </c>
      <c r="D306" s="22">
        <v>3.5</v>
      </c>
      <c r="E306" s="22">
        <v>4.8</v>
      </c>
      <c r="F306" s="23">
        <v>19</v>
      </c>
      <c r="G306" s="23">
        <v>135</v>
      </c>
      <c r="H306" s="13" t="s">
        <v>100</v>
      </c>
      <c r="I306" s="19"/>
      <c r="J306" s="19"/>
      <c r="K306" s="19"/>
      <c r="L306" s="19"/>
      <c r="M306" s="19"/>
      <c r="N306" s="19"/>
    </row>
    <row r="307" spans="1:14" ht="18.899999999999999" customHeight="1" x14ac:dyDescent="0.3">
      <c r="A307" s="107"/>
      <c r="B307" s="14" t="s">
        <v>127</v>
      </c>
      <c r="C307" s="6">
        <v>110</v>
      </c>
      <c r="D307" s="8">
        <v>13.8</v>
      </c>
      <c r="E307" s="8">
        <v>12.1</v>
      </c>
      <c r="F307" s="8">
        <v>10.9</v>
      </c>
      <c r="G307" s="9">
        <v>210</v>
      </c>
      <c r="H307" s="58" t="s">
        <v>131</v>
      </c>
      <c r="I307" s="19"/>
      <c r="J307" s="19"/>
      <c r="K307" s="19"/>
      <c r="L307" s="19"/>
      <c r="M307" s="19"/>
      <c r="N307" s="19"/>
    </row>
    <row r="308" spans="1:14" ht="18.899999999999999" customHeight="1" x14ac:dyDescent="0.3">
      <c r="A308" s="107"/>
      <c r="B308" s="14" t="s">
        <v>55</v>
      </c>
      <c r="C308" s="21">
        <v>150</v>
      </c>
      <c r="D308" s="22">
        <v>5.4</v>
      </c>
      <c r="E308" s="22">
        <v>4.8</v>
      </c>
      <c r="F308" s="23">
        <v>32</v>
      </c>
      <c r="G308" s="23">
        <v>194</v>
      </c>
      <c r="H308" s="13" t="s">
        <v>102</v>
      </c>
      <c r="I308" s="19"/>
      <c r="J308" s="19"/>
      <c r="K308" s="19"/>
      <c r="L308" s="19"/>
      <c r="M308" s="19"/>
      <c r="N308" s="19"/>
    </row>
    <row r="309" spans="1:14" ht="18.899999999999999" customHeight="1" x14ac:dyDescent="0.3">
      <c r="A309" s="107"/>
      <c r="B309" s="10" t="s">
        <v>79</v>
      </c>
      <c r="C309" s="6">
        <v>200</v>
      </c>
      <c r="D309" s="8">
        <v>0.2</v>
      </c>
      <c r="E309" s="8">
        <v>0.1</v>
      </c>
      <c r="F309" s="9">
        <v>30</v>
      </c>
      <c r="G309" s="9">
        <v>118</v>
      </c>
      <c r="H309" s="13" t="s">
        <v>96</v>
      </c>
      <c r="I309" s="19"/>
      <c r="J309" s="19"/>
      <c r="K309" s="19"/>
      <c r="L309" s="19"/>
      <c r="M309" s="19"/>
      <c r="N309" s="19"/>
    </row>
    <row r="310" spans="1:14" ht="18.899999999999999" customHeight="1" x14ac:dyDescent="0.3">
      <c r="A310" s="107"/>
      <c r="B310" s="10" t="s">
        <v>47</v>
      </c>
      <c r="C310" s="6">
        <v>20</v>
      </c>
      <c r="D310" s="8">
        <v>1.3</v>
      </c>
      <c r="E310" s="8">
        <v>0.3</v>
      </c>
      <c r="F310" s="8">
        <v>6.7</v>
      </c>
      <c r="G310" s="9">
        <v>35</v>
      </c>
      <c r="H310" s="6" t="s">
        <v>48</v>
      </c>
      <c r="I310" s="19"/>
      <c r="J310" s="19"/>
      <c r="K310" s="19"/>
      <c r="L310" s="19"/>
      <c r="M310" s="19"/>
      <c r="N310" s="19"/>
    </row>
    <row r="311" spans="1:14" ht="18.899999999999999" customHeight="1" x14ac:dyDescent="0.3">
      <c r="A311" s="108"/>
      <c r="B311" s="10" t="s">
        <v>0</v>
      </c>
      <c r="C311" s="6">
        <v>20</v>
      </c>
      <c r="D311" s="8">
        <v>1.5</v>
      </c>
      <c r="E311" s="8">
        <v>0.2</v>
      </c>
      <c r="F311" s="8">
        <v>9.9</v>
      </c>
      <c r="G311" s="9">
        <v>47</v>
      </c>
      <c r="H311" s="6" t="s">
        <v>48</v>
      </c>
      <c r="I311" s="19"/>
      <c r="J311" s="19"/>
      <c r="K311" s="19"/>
      <c r="L311" s="19"/>
      <c r="M311" s="19"/>
      <c r="N311" s="19"/>
    </row>
    <row r="312" spans="1:14" ht="18.899999999999999" customHeight="1" x14ac:dyDescent="0.3">
      <c r="A312" s="35"/>
      <c r="B312" s="31" t="s">
        <v>45</v>
      </c>
      <c r="C312" s="32">
        <f>SUM(C305:C311)</f>
        <v>760</v>
      </c>
      <c r="D312" s="32">
        <f>SUM(D305:D311)</f>
        <v>26.6</v>
      </c>
      <c r="E312" s="34">
        <f>SUM(E305:E311)</f>
        <v>27.400000000000002</v>
      </c>
      <c r="F312" s="32">
        <f>SUM(F305:F311)</f>
        <v>111.60000000000001</v>
      </c>
      <c r="G312" s="32">
        <f>SUM(G305:G311)</f>
        <v>801</v>
      </c>
      <c r="H312" s="45"/>
      <c r="I312" s="19"/>
      <c r="J312" s="19"/>
      <c r="K312" s="19"/>
      <c r="L312" s="19"/>
      <c r="M312" s="19"/>
      <c r="N312" s="19"/>
    </row>
    <row r="313" spans="1:14" ht="18.899999999999999" customHeight="1" x14ac:dyDescent="0.3">
      <c r="A313" s="109" t="str">
        <f t="shared" ref="A313:G313" si="16">A132</f>
        <v>полдник</v>
      </c>
      <c r="B313" s="10" t="str">
        <f t="shared" si="16"/>
        <v>Сок в индивидуальной упаковке</v>
      </c>
      <c r="C313" s="6">
        <f t="shared" si="16"/>
        <v>200</v>
      </c>
      <c r="D313" s="8">
        <f t="shared" si="16"/>
        <v>0.2</v>
      </c>
      <c r="E313" s="9">
        <f t="shared" si="16"/>
        <v>0</v>
      </c>
      <c r="F313" s="9">
        <f t="shared" si="16"/>
        <v>21</v>
      </c>
      <c r="G313" s="9">
        <f t="shared" si="16"/>
        <v>84</v>
      </c>
      <c r="H313" s="6" t="s">
        <v>48</v>
      </c>
      <c r="I313" s="19"/>
      <c r="J313" s="19"/>
      <c r="K313" s="19"/>
      <c r="L313" s="19"/>
      <c r="M313" s="19"/>
      <c r="N313" s="19"/>
    </row>
    <row r="314" spans="1:14" ht="18.899999999999999" customHeight="1" x14ac:dyDescent="0.3">
      <c r="A314" s="111"/>
      <c r="B314" s="10" t="str">
        <f t="shared" ref="B314:G314" si="17">B133</f>
        <v xml:space="preserve">Выпечное изделие </v>
      </c>
      <c r="C314" s="6">
        <f t="shared" si="17"/>
        <v>100</v>
      </c>
      <c r="D314" s="8">
        <f t="shared" si="17"/>
        <v>9.6999999999999993</v>
      </c>
      <c r="E314" s="8">
        <f t="shared" si="17"/>
        <v>11.4</v>
      </c>
      <c r="F314" s="8">
        <f t="shared" si="17"/>
        <v>26.4</v>
      </c>
      <c r="G314" s="9">
        <f t="shared" si="17"/>
        <v>250</v>
      </c>
      <c r="H314" s="6" t="s">
        <v>48</v>
      </c>
      <c r="I314" s="19"/>
      <c r="J314" s="19"/>
      <c r="K314" s="19"/>
      <c r="L314" s="19"/>
      <c r="M314" s="19"/>
      <c r="N314" s="19"/>
    </row>
    <row r="315" spans="1:14" ht="18.899999999999999" customHeight="1" x14ac:dyDescent="0.3">
      <c r="A315" s="35"/>
      <c r="B315" s="31" t="s">
        <v>46</v>
      </c>
      <c r="C315" s="32">
        <f>SUM(C313:C314)</f>
        <v>300</v>
      </c>
      <c r="D315" s="32">
        <f>SUM(D313:D314)</f>
        <v>9.8999999999999986</v>
      </c>
      <c r="E315" s="32">
        <f>SUM(E313:E314)</f>
        <v>11.4</v>
      </c>
      <c r="F315" s="32">
        <f>SUM(F313:F314)</f>
        <v>47.4</v>
      </c>
      <c r="G315" s="32">
        <f>SUM(G313:G314)</f>
        <v>334</v>
      </c>
      <c r="H315" s="45"/>
      <c r="I315" s="19"/>
      <c r="J315" s="19"/>
      <c r="K315" s="19"/>
      <c r="L315" s="19"/>
      <c r="M315" s="19"/>
      <c r="N315" s="19"/>
    </row>
    <row r="316" spans="1:14" ht="18.899999999999999" customHeight="1" x14ac:dyDescent="0.3">
      <c r="A316" s="106" t="s">
        <v>141</v>
      </c>
      <c r="B316" s="10" t="s">
        <v>24</v>
      </c>
      <c r="C316" s="6">
        <v>250</v>
      </c>
      <c r="D316" s="8">
        <v>15.9</v>
      </c>
      <c r="E316" s="8">
        <v>18.3</v>
      </c>
      <c r="F316" s="8">
        <v>36.799999999999997</v>
      </c>
      <c r="G316" s="9">
        <v>362</v>
      </c>
      <c r="H316" s="13" t="s">
        <v>115</v>
      </c>
      <c r="I316" s="19"/>
      <c r="J316" s="19"/>
      <c r="K316" s="19"/>
      <c r="L316" s="19"/>
      <c r="M316" s="19"/>
      <c r="N316" s="19"/>
    </row>
    <row r="317" spans="1:14" ht="18.899999999999999" customHeight="1" x14ac:dyDescent="0.3">
      <c r="A317" s="107"/>
      <c r="B317" s="10" t="s">
        <v>47</v>
      </c>
      <c r="C317" s="6">
        <v>40</v>
      </c>
      <c r="D317" s="8">
        <v>2.6</v>
      </c>
      <c r="E317" s="8">
        <v>0.6</v>
      </c>
      <c r="F317" s="8">
        <v>13.4</v>
      </c>
      <c r="G317" s="9">
        <v>70</v>
      </c>
      <c r="H317" s="6" t="s">
        <v>48</v>
      </c>
      <c r="I317" s="19"/>
      <c r="J317" s="19"/>
      <c r="K317" s="19"/>
      <c r="L317" s="19"/>
      <c r="M317" s="19"/>
      <c r="N317" s="19"/>
    </row>
    <row r="318" spans="1:14" ht="18.899999999999999" customHeight="1" x14ac:dyDescent="0.3">
      <c r="A318" s="107"/>
      <c r="B318" s="14" t="s">
        <v>149</v>
      </c>
      <c r="C318" s="21">
        <v>200</v>
      </c>
      <c r="D318" s="22">
        <v>0.1</v>
      </c>
      <c r="E318" s="23">
        <v>0</v>
      </c>
      <c r="F318" s="23">
        <v>15</v>
      </c>
      <c r="G318" s="72">
        <v>60</v>
      </c>
      <c r="H318" s="70" t="s">
        <v>150</v>
      </c>
      <c r="I318" s="19"/>
      <c r="J318" s="19"/>
      <c r="K318" s="19"/>
      <c r="L318" s="19"/>
      <c r="M318" s="19"/>
      <c r="N318" s="19"/>
    </row>
    <row r="319" spans="1:14" ht="18.899999999999999" customHeight="1" x14ac:dyDescent="0.3">
      <c r="A319" s="108"/>
      <c r="B319" s="85" t="s">
        <v>76</v>
      </c>
      <c r="C319" s="6">
        <v>25</v>
      </c>
      <c r="D319" s="8">
        <v>1.3</v>
      </c>
      <c r="E319" s="8">
        <v>2.7</v>
      </c>
      <c r="F319" s="8">
        <v>38.200000000000003</v>
      </c>
      <c r="G319" s="9">
        <v>177</v>
      </c>
      <c r="H319" s="6" t="s">
        <v>48</v>
      </c>
      <c r="I319" s="19"/>
      <c r="J319" s="19"/>
      <c r="K319" s="19"/>
      <c r="L319" s="19"/>
      <c r="M319" s="19"/>
      <c r="N319" s="19"/>
    </row>
    <row r="320" spans="1:14" ht="18.899999999999999" customHeight="1" x14ac:dyDescent="0.3">
      <c r="A320" s="50"/>
      <c r="B320" s="41" t="s">
        <v>145</v>
      </c>
      <c r="C320" s="39">
        <f>SUM(C316:C319)</f>
        <v>515</v>
      </c>
      <c r="D320" s="38">
        <f>SUM(D316:D319)</f>
        <v>19.900000000000002</v>
      </c>
      <c r="E320" s="38">
        <f>SUM(E316:E319)</f>
        <v>21.6</v>
      </c>
      <c r="F320" s="38">
        <f>SUM(F316:F319)</f>
        <v>103.39999999999999</v>
      </c>
      <c r="G320" s="39">
        <f>SUM(G316:G319)</f>
        <v>669</v>
      </c>
      <c r="H320" s="45"/>
      <c r="I320" s="19"/>
      <c r="J320" s="19"/>
      <c r="K320" s="19"/>
      <c r="L320" s="19"/>
      <c r="M320" s="19"/>
      <c r="N320" s="19"/>
    </row>
    <row r="321" spans="1:14" ht="18.899999999999999" customHeight="1" x14ac:dyDescent="0.3">
      <c r="A321" s="21" t="s">
        <v>146</v>
      </c>
      <c r="B321" s="14" t="s">
        <v>147</v>
      </c>
      <c r="C321" s="21">
        <v>200</v>
      </c>
      <c r="D321" s="21">
        <v>5.6</v>
      </c>
      <c r="E321" s="81">
        <v>6.4</v>
      </c>
      <c r="F321" s="21">
        <v>16.8</v>
      </c>
      <c r="G321" s="21">
        <v>148</v>
      </c>
      <c r="H321" s="6" t="s">
        <v>48</v>
      </c>
      <c r="I321" s="19"/>
      <c r="J321" s="19"/>
      <c r="K321" s="19"/>
      <c r="L321" s="19"/>
      <c r="M321" s="19"/>
      <c r="N321" s="19"/>
    </row>
    <row r="322" spans="1:14" ht="18.899999999999999" customHeight="1" x14ac:dyDescent="0.3">
      <c r="A322" s="40"/>
      <c r="B322" s="31" t="s">
        <v>148</v>
      </c>
      <c r="C322" s="32">
        <f>SUM(C321)</f>
        <v>200</v>
      </c>
      <c r="D322" s="32">
        <f>SUM(D321)</f>
        <v>5.6</v>
      </c>
      <c r="E322" s="32">
        <f>SUM(E321)</f>
        <v>6.4</v>
      </c>
      <c r="F322" s="32">
        <f>SUM(F321)</f>
        <v>16.8</v>
      </c>
      <c r="G322" s="32">
        <f>SUM(G321)</f>
        <v>148</v>
      </c>
      <c r="H322" s="37"/>
      <c r="I322" s="19"/>
      <c r="J322" s="19"/>
      <c r="K322" s="19"/>
      <c r="L322" s="19"/>
      <c r="M322" s="19"/>
      <c r="N322" s="19"/>
    </row>
    <row r="323" spans="1:14" ht="18.899999999999999" customHeight="1" x14ac:dyDescent="0.3">
      <c r="A323" s="50"/>
      <c r="B323" s="41" t="s">
        <v>51</v>
      </c>
      <c r="C323" s="39"/>
      <c r="D323" s="38">
        <f>D304+D312+D315+D320+D322</f>
        <v>82.8</v>
      </c>
      <c r="E323" s="38">
        <f>E304+E312+E315+E320+E322</f>
        <v>84.9</v>
      </c>
      <c r="F323" s="39">
        <f>F304+F312+F315+F320+F322</f>
        <v>350</v>
      </c>
      <c r="G323" s="39">
        <f>G304+G312+G315+G320+G322</f>
        <v>2489</v>
      </c>
      <c r="H323" s="45"/>
      <c r="I323" s="19"/>
      <c r="J323" s="19"/>
      <c r="K323" s="19"/>
      <c r="L323" s="19"/>
      <c r="M323" s="19"/>
      <c r="N323" s="19"/>
    </row>
    <row r="324" spans="1:14" ht="18.899999999999999" customHeight="1" x14ac:dyDescent="0.3">
      <c r="A324" s="84"/>
      <c r="B324" s="78"/>
      <c r="C324" s="68"/>
      <c r="D324" s="67"/>
      <c r="E324" s="67"/>
      <c r="F324" s="68"/>
      <c r="G324" s="68"/>
      <c r="H324" s="77"/>
      <c r="I324" s="19"/>
      <c r="J324" s="19"/>
      <c r="K324" s="19"/>
      <c r="L324" s="19"/>
      <c r="M324" s="19"/>
      <c r="N324" s="19"/>
    </row>
    <row r="325" spans="1:14" ht="18.899999999999999" customHeight="1" x14ac:dyDescent="0.3">
      <c r="A325" s="84"/>
      <c r="B325" s="78"/>
      <c r="C325" s="68"/>
      <c r="D325" s="67"/>
      <c r="E325" s="67"/>
      <c r="F325" s="68"/>
      <c r="G325" s="68"/>
      <c r="H325" s="77"/>
      <c r="I325" s="19"/>
      <c r="J325" s="19"/>
      <c r="K325" s="19"/>
      <c r="L325" s="19"/>
      <c r="M325" s="19"/>
      <c r="N325" s="19"/>
    </row>
    <row r="326" spans="1:14" ht="18.899999999999999" customHeight="1" x14ac:dyDescent="0.3">
      <c r="A326" s="84"/>
      <c r="B326" s="78"/>
      <c r="C326" s="68"/>
      <c r="D326" s="67"/>
      <c r="E326" s="67"/>
      <c r="F326" s="68"/>
      <c r="G326" s="68"/>
      <c r="H326" s="77"/>
      <c r="I326" s="19"/>
      <c r="J326" s="19"/>
      <c r="K326" s="19"/>
      <c r="L326" s="19"/>
      <c r="M326" s="19"/>
      <c r="N326" s="19"/>
    </row>
    <row r="327" spans="1:14" ht="18.899999999999999" customHeight="1" x14ac:dyDescent="0.3">
      <c r="A327" s="84"/>
      <c r="B327" s="78"/>
      <c r="C327" s="68"/>
      <c r="D327" s="67"/>
      <c r="E327" s="67"/>
      <c r="F327" s="68"/>
      <c r="G327" s="68"/>
      <c r="H327" s="77"/>
      <c r="I327" s="19"/>
      <c r="J327" s="19"/>
      <c r="K327" s="19"/>
      <c r="L327" s="19"/>
      <c r="M327" s="19"/>
      <c r="N327" s="19"/>
    </row>
    <row r="328" spans="1:14" ht="18.899999999999999" customHeight="1" x14ac:dyDescent="0.3">
      <c r="A328" s="84"/>
      <c r="B328" s="78"/>
      <c r="C328" s="68"/>
      <c r="D328" s="67"/>
      <c r="E328" s="67"/>
      <c r="F328" s="68"/>
      <c r="G328" s="68"/>
      <c r="H328" s="77"/>
      <c r="I328" s="19"/>
      <c r="J328" s="19"/>
      <c r="K328" s="19"/>
      <c r="L328" s="19"/>
      <c r="M328" s="19"/>
      <c r="N328" s="19"/>
    </row>
    <row r="329" spans="1:14" ht="18.899999999999999" customHeight="1" x14ac:dyDescent="0.3">
      <c r="A329" s="84"/>
      <c r="B329" s="78"/>
      <c r="C329" s="68"/>
      <c r="D329" s="67"/>
      <c r="E329" s="67"/>
      <c r="F329" s="68"/>
      <c r="G329" s="68"/>
      <c r="H329" s="77"/>
      <c r="I329" s="19"/>
      <c r="J329" s="19"/>
      <c r="K329" s="19"/>
      <c r="L329" s="19"/>
      <c r="M329" s="19"/>
      <c r="N329" s="19"/>
    </row>
    <row r="330" spans="1:14" ht="18.899999999999999" customHeight="1" x14ac:dyDescent="0.3">
      <c r="A330" s="84"/>
      <c r="B330" s="78"/>
      <c r="C330" s="68"/>
      <c r="D330" s="67"/>
      <c r="E330" s="67"/>
      <c r="F330" s="68"/>
      <c r="G330" s="68"/>
      <c r="H330" s="77"/>
      <c r="I330" s="19"/>
      <c r="J330" s="19"/>
      <c r="K330" s="19"/>
      <c r="L330" s="19"/>
      <c r="M330" s="19"/>
      <c r="N330" s="19"/>
    </row>
    <row r="331" spans="1:14" ht="18.899999999999999" customHeight="1" x14ac:dyDescent="0.3">
      <c r="A331" s="84"/>
      <c r="B331" s="78"/>
      <c r="C331" s="68"/>
      <c r="D331" s="67"/>
      <c r="E331" s="67"/>
      <c r="F331" s="68"/>
      <c r="G331" s="68"/>
      <c r="H331" s="77"/>
      <c r="I331" s="19"/>
      <c r="J331" s="19"/>
      <c r="K331" s="19"/>
      <c r="L331" s="19"/>
      <c r="M331" s="19"/>
      <c r="N331" s="19"/>
    </row>
    <row r="332" spans="1:14" ht="18.899999999999999" customHeight="1" x14ac:dyDescent="0.3">
      <c r="A332" s="84"/>
      <c r="B332" s="78"/>
      <c r="C332" s="68"/>
      <c r="D332" s="67"/>
      <c r="E332" s="67"/>
      <c r="F332" s="68"/>
      <c r="G332" s="68"/>
      <c r="H332" s="77"/>
      <c r="I332" s="19"/>
      <c r="J332" s="19"/>
      <c r="K332" s="19"/>
      <c r="L332" s="19"/>
      <c r="M332" s="19"/>
      <c r="N332" s="19"/>
    </row>
    <row r="333" spans="1:14" ht="18.899999999999999" customHeight="1" x14ac:dyDescent="0.3">
      <c r="A333" s="84"/>
      <c r="B333" s="78"/>
      <c r="C333" s="68"/>
      <c r="D333" s="67"/>
      <c r="E333" s="67"/>
      <c r="F333" s="68"/>
      <c r="G333" s="68"/>
      <c r="H333" s="77"/>
      <c r="I333" s="19"/>
      <c r="J333" s="19"/>
      <c r="K333" s="19"/>
      <c r="L333" s="19"/>
      <c r="M333" s="19"/>
      <c r="N333" s="19"/>
    </row>
    <row r="334" spans="1:14" ht="18.899999999999999" customHeight="1" x14ac:dyDescent="0.3">
      <c r="A334" s="84"/>
      <c r="B334" s="78"/>
      <c r="C334" s="68"/>
      <c r="D334" s="67"/>
      <c r="E334" s="67"/>
      <c r="F334" s="68"/>
      <c r="G334" s="68"/>
      <c r="H334" s="77"/>
      <c r="I334" s="19"/>
      <c r="J334" s="19"/>
      <c r="K334" s="19"/>
      <c r="L334" s="19"/>
      <c r="M334" s="19"/>
      <c r="N334" s="19"/>
    </row>
    <row r="335" spans="1:14" ht="18.899999999999999" customHeight="1" x14ac:dyDescent="0.3">
      <c r="A335" s="84"/>
      <c r="B335" s="78"/>
      <c r="C335" s="68"/>
      <c r="D335" s="67"/>
      <c r="E335" s="67"/>
      <c r="F335" s="68"/>
      <c r="G335" s="68"/>
      <c r="H335" s="77"/>
      <c r="I335" s="19"/>
      <c r="J335" s="19"/>
      <c r="K335" s="19"/>
      <c r="L335" s="19"/>
      <c r="M335" s="19"/>
      <c r="N335" s="19"/>
    </row>
    <row r="336" spans="1:14" ht="18.899999999999999" customHeight="1" x14ac:dyDescent="0.3">
      <c r="A336" s="84"/>
      <c r="B336" s="78"/>
      <c r="C336" s="68"/>
      <c r="D336" s="67"/>
      <c r="E336" s="67"/>
      <c r="F336" s="68"/>
      <c r="G336" s="68"/>
      <c r="H336" s="77"/>
      <c r="I336" s="19"/>
      <c r="J336" s="19"/>
      <c r="K336" s="19"/>
      <c r="L336" s="19"/>
      <c r="M336" s="19"/>
      <c r="N336" s="19"/>
    </row>
    <row r="337" spans="1:16" ht="18.899999999999999" customHeight="1" x14ac:dyDescent="0.4">
      <c r="A337" s="4"/>
      <c r="B337" s="24" t="s">
        <v>25</v>
      </c>
      <c r="C337" s="12"/>
      <c r="D337" s="25">
        <f>D33+D64+D86+D113+D140+D216+D242+D269+D296+D320</f>
        <v>286.7</v>
      </c>
      <c r="E337" s="25">
        <f>E33+E64+E86+E113+E140+E216+E242+E269+E296+E320</f>
        <v>284.8</v>
      </c>
      <c r="F337" s="25">
        <f>F33+F64+F86+F113+F140+F216+F242+F269+F296+F320</f>
        <v>1288.1100000000001</v>
      </c>
      <c r="G337" s="25">
        <f>G33+G64+G86+G113+G140+G216+G242+G269+G296+G320</f>
        <v>8811.7999999999993</v>
      </c>
      <c r="H337" s="4"/>
      <c r="I337" s="1"/>
      <c r="J337" s="1"/>
      <c r="K337" s="1"/>
      <c r="L337" s="1"/>
      <c r="M337" s="19"/>
      <c r="N337" s="19"/>
    </row>
    <row r="338" spans="1:16" ht="18.899999999999999" customHeight="1" x14ac:dyDescent="0.4">
      <c r="A338" s="4"/>
      <c r="B338" s="24" t="s">
        <v>26</v>
      </c>
      <c r="C338" s="4"/>
      <c r="D338" s="26">
        <f>D337/10</f>
        <v>28.669999999999998</v>
      </c>
      <c r="E338" s="25">
        <f>E337/10</f>
        <v>28.48</v>
      </c>
      <c r="F338" s="25">
        <f>F337/10</f>
        <v>128.81100000000001</v>
      </c>
      <c r="G338" s="25">
        <f>G337/10</f>
        <v>881.18</v>
      </c>
      <c r="H338" s="56"/>
      <c r="I338" s="19"/>
      <c r="J338" s="19"/>
      <c r="K338" s="19"/>
      <c r="L338" s="19"/>
      <c r="M338" s="1"/>
      <c r="N338" s="1"/>
    </row>
    <row r="339" spans="1:16" ht="18.899999999999999" customHeight="1" x14ac:dyDescent="0.3">
      <c r="A339" s="27"/>
      <c r="B339" s="24" t="s">
        <v>27</v>
      </c>
      <c r="C339" s="4"/>
      <c r="D339" s="24">
        <v>1</v>
      </c>
      <c r="E339" s="24">
        <v>1</v>
      </c>
      <c r="F339" s="24">
        <v>4</v>
      </c>
      <c r="G339" s="4"/>
      <c r="H339" s="4"/>
      <c r="I339" s="19"/>
      <c r="J339" s="19"/>
      <c r="K339" s="19"/>
      <c r="L339" s="19"/>
      <c r="M339" s="19"/>
      <c r="N339" s="19"/>
    </row>
    <row r="340" spans="1:16" ht="16.5" customHeight="1" x14ac:dyDescent="0.3">
      <c r="A340" s="63"/>
      <c r="B340" s="48"/>
      <c r="C340" s="64"/>
      <c r="D340" s="48"/>
      <c r="E340" s="48"/>
      <c r="F340" s="48"/>
      <c r="G340" s="64"/>
      <c r="H340" s="19"/>
      <c r="I340" s="59"/>
      <c r="J340" s="60"/>
      <c r="K340" s="60"/>
      <c r="L340" s="60"/>
      <c r="M340" s="19"/>
      <c r="N340" s="19"/>
    </row>
    <row r="341" spans="1:16" ht="15.75" customHeight="1" x14ac:dyDescent="0.3">
      <c r="A341" s="116" t="s">
        <v>28</v>
      </c>
      <c r="B341" s="116"/>
      <c r="C341" s="116"/>
      <c r="D341" s="116"/>
      <c r="E341" s="116"/>
      <c r="F341" s="116"/>
      <c r="G341" s="116"/>
      <c r="H341" s="59"/>
      <c r="I341" s="47"/>
      <c r="J341" s="47"/>
      <c r="K341" s="47"/>
      <c r="L341" s="47"/>
      <c r="M341" s="60"/>
      <c r="N341" s="60"/>
      <c r="O341" s="61"/>
      <c r="P341" s="61"/>
    </row>
    <row r="342" spans="1:16" ht="15.75" customHeight="1" x14ac:dyDescent="0.3">
      <c r="A342" s="47" t="s">
        <v>128</v>
      </c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</row>
    <row r="343" spans="1:16" ht="15.75" customHeight="1" x14ac:dyDescent="0.3">
      <c r="A343" s="47" t="s">
        <v>133</v>
      </c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</row>
    <row r="344" spans="1:16" ht="15.75" customHeight="1" x14ac:dyDescent="0.3">
      <c r="A344" s="103" t="s">
        <v>134</v>
      </c>
      <c r="B344" s="103"/>
      <c r="C344" s="103"/>
      <c r="D344" s="103"/>
      <c r="E344" s="103"/>
      <c r="F344" s="103"/>
      <c r="G344" s="103"/>
      <c r="H344" s="103"/>
      <c r="I344" s="47"/>
      <c r="J344" s="47"/>
      <c r="K344" s="47"/>
      <c r="L344" s="47"/>
      <c r="M344" s="47"/>
      <c r="N344" s="47"/>
      <c r="O344" s="47"/>
      <c r="P344" s="47"/>
    </row>
    <row r="345" spans="1:16" ht="15.75" customHeight="1" x14ac:dyDescent="0.3">
      <c r="A345" s="47" t="s">
        <v>129</v>
      </c>
      <c r="B345" s="47"/>
      <c r="C345" s="47"/>
      <c r="D345" s="47"/>
      <c r="E345" s="47"/>
      <c r="F345" s="47"/>
      <c r="G345" s="47"/>
      <c r="H345" s="47"/>
      <c r="I345" s="62"/>
      <c r="J345" s="62"/>
      <c r="K345" s="62"/>
      <c r="L345" s="62"/>
      <c r="M345" s="47"/>
      <c r="N345" s="47"/>
      <c r="O345" s="47"/>
      <c r="P345" s="47"/>
    </row>
    <row r="346" spans="1:16" ht="15.75" customHeight="1" x14ac:dyDescent="0.3">
      <c r="A346" s="104" t="s">
        <v>130</v>
      </c>
      <c r="B346" s="104"/>
      <c r="C346" s="104"/>
      <c r="D346" s="104"/>
      <c r="E346" s="104"/>
      <c r="F346" s="104"/>
      <c r="G346" s="104"/>
      <c r="H346" s="104"/>
      <c r="I346" s="47"/>
      <c r="J346" s="47"/>
      <c r="K346" s="47"/>
      <c r="L346" s="47"/>
      <c r="M346" s="62"/>
      <c r="N346" s="62"/>
      <c r="O346" s="62"/>
      <c r="P346" s="62"/>
    </row>
    <row r="347" spans="1:16" x14ac:dyDescent="0.3">
      <c r="A347" s="103"/>
      <c r="B347" s="103"/>
      <c r="C347" s="103"/>
      <c r="D347" s="103"/>
      <c r="E347" s="103"/>
      <c r="F347" s="103"/>
      <c r="G347" s="103"/>
      <c r="H347" s="47"/>
      <c r="M347" s="47"/>
      <c r="N347" s="47"/>
      <c r="O347" s="47"/>
      <c r="P347" s="47"/>
    </row>
    <row r="348" spans="1:16" x14ac:dyDescent="0.3">
      <c r="A348" s="47"/>
      <c r="B348" s="47"/>
      <c r="C348" s="47"/>
      <c r="D348" s="47"/>
      <c r="E348" s="47"/>
      <c r="F348" s="47"/>
      <c r="G348" s="47"/>
      <c r="H348" s="47"/>
      <c r="I348" s="65"/>
      <c r="J348" s="65"/>
    </row>
    <row r="349" spans="1:16" x14ac:dyDescent="0.3">
      <c r="A349" s="65" t="s">
        <v>135</v>
      </c>
      <c r="B349" s="65"/>
      <c r="C349" s="65"/>
      <c r="D349" s="65"/>
      <c r="E349" s="65"/>
      <c r="F349" s="65"/>
      <c r="G349" s="65"/>
      <c r="H349" s="65"/>
    </row>
  </sheetData>
  <mergeCells count="65">
    <mergeCell ref="A70:A76"/>
    <mergeCell ref="A81:A85"/>
    <mergeCell ref="A108:A112"/>
    <mergeCell ref="A135:A139"/>
    <mergeCell ref="A78:A79"/>
    <mergeCell ref="A91:A95"/>
    <mergeCell ref="A25:A26"/>
    <mergeCell ref="A38:A43"/>
    <mergeCell ref="A45:A51"/>
    <mergeCell ref="A53:A54"/>
    <mergeCell ref="A66:A68"/>
    <mergeCell ref="A28:A31"/>
    <mergeCell ref="A56:A59"/>
    <mergeCell ref="A2:H2"/>
    <mergeCell ref="A17:A23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D8:D9"/>
    <mergeCell ref="E8:E9"/>
    <mergeCell ref="F8:F9"/>
    <mergeCell ref="A11:A15"/>
    <mergeCell ref="A274:A278"/>
    <mergeCell ref="A280:A286"/>
    <mergeCell ref="A132:A133"/>
    <mergeCell ref="A195:A199"/>
    <mergeCell ref="A201:A207"/>
    <mergeCell ref="A264:A268"/>
    <mergeCell ref="A209:A210"/>
    <mergeCell ref="A221:A225"/>
    <mergeCell ref="A227:A233"/>
    <mergeCell ref="A145:A148"/>
    <mergeCell ref="A150:A156"/>
    <mergeCell ref="A158:A159"/>
    <mergeCell ref="A161:A164"/>
    <mergeCell ref="A170:A172"/>
    <mergeCell ref="A238:A241"/>
    <mergeCell ref="A261:A262"/>
    <mergeCell ref="A347:G347"/>
    <mergeCell ref="A291:A295"/>
    <mergeCell ref="A316:A319"/>
    <mergeCell ref="A288:A289"/>
    <mergeCell ref="A301:A303"/>
    <mergeCell ref="A305:A311"/>
    <mergeCell ref="A313:A314"/>
    <mergeCell ref="A341:G341"/>
    <mergeCell ref="A344:H344"/>
    <mergeCell ref="A346:H346"/>
    <mergeCell ref="A235:A236"/>
    <mergeCell ref="A247:A251"/>
    <mergeCell ref="A253:A259"/>
    <mergeCell ref="A97:A103"/>
    <mergeCell ref="A105:A106"/>
    <mergeCell ref="A118:A123"/>
    <mergeCell ref="A185:A188"/>
    <mergeCell ref="A212:A215"/>
    <mergeCell ref="A174:A180"/>
    <mergeCell ref="A182:A183"/>
    <mergeCell ref="A125:A130"/>
  </mergeCells>
  <printOptions horizontalCentered="1" verticalCentered="1"/>
  <pageMargins left="0.70866141732283472" right="0.51181102362204722" top="0.51181102362204722" bottom="0.55118110236220474" header="0.31496062992125984" footer="0.31496062992125984"/>
  <pageSetup paperSize="9" scale="78" orientation="landscape" r:id="rId1"/>
  <rowBreaks count="2" manualBreakCount="2">
    <brk id="36" max="8" man="1"/>
    <brk id="10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view="pageBreakPreview" topLeftCell="A153" zoomScaleNormal="100" zoomScaleSheetLayoutView="100" workbookViewId="0">
      <selection activeCell="E157" sqref="E157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6.33203125" customWidth="1"/>
    <col min="8" max="8" width="14.109375" customWidth="1"/>
    <col min="9" max="9" width="0.109375" customWidth="1"/>
    <col min="10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5.7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3.2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1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21.75" customHeight="1" x14ac:dyDescent="0.4">
      <c r="A4" s="122" t="s">
        <v>192</v>
      </c>
      <c r="B4" s="12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10.5" customHeight="1" x14ac:dyDescent="0.4">
      <c r="A5" s="123"/>
      <c r="B5" s="123"/>
      <c r="C5" s="123"/>
      <c r="D5" s="123"/>
      <c r="E5" s="123"/>
      <c r="F5" s="123"/>
      <c r="G5" s="123"/>
      <c r="H5" s="1"/>
      <c r="I5" s="1"/>
      <c r="J5" s="1"/>
      <c r="K5" s="1"/>
      <c r="L5" s="1"/>
      <c r="M5" s="1"/>
      <c r="N5" s="1"/>
    </row>
    <row r="6" spans="1:14" ht="21" customHeight="1" x14ac:dyDescent="0.3">
      <c r="A6" s="124" t="s">
        <v>37</v>
      </c>
      <c r="B6" s="125" t="s">
        <v>30</v>
      </c>
      <c r="C6" s="125" t="s">
        <v>31</v>
      </c>
      <c r="D6" s="126" t="s">
        <v>35</v>
      </c>
      <c r="E6" s="127"/>
      <c r="F6" s="128"/>
      <c r="G6" s="124" t="s">
        <v>36</v>
      </c>
      <c r="H6" s="125" t="s">
        <v>29</v>
      </c>
      <c r="I6" s="3"/>
      <c r="J6" s="3"/>
      <c r="K6" s="3"/>
      <c r="L6" s="3"/>
      <c r="M6" s="3"/>
      <c r="N6" s="3"/>
    </row>
    <row r="7" spans="1:14" ht="13.5" customHeight="1" x14ac:dyDescent="0.3">
      <c r="A7" s="124"/>
      <c r="B7" s="125"/>
      <c r="C7" s="125"/>
      <c r="D7" s="125" t="s">
        <v>32</v>
      </c>
      <c r="E7" s="125" t="s">
        <v>33</v>
      </c>
      <c r="F7" s="125" t="s">
        <v>34</v>
      </c>
      <c r="G7" s="124"/>
      <c r="H7" s="125"/>
      <c r="I7" s="3"/>
      <c r="J7" s="3"/>
      <c r="K7" s="3"/>
      <c r="L7" s="3"/>
      <c r="M7" s="3"/>
      <c r="N7" s="3"/>
    </row>
    <row r="8" spans="1:14" ht="4.5" customHeight="1" x14ac:dyDescent="0.3">
      <c r="A8" s="124"/>
      <c r="B8" s="125"/>
      <c r="C8" s="125"/>
      <c r="D8" s="125"/>
      <c r="E8" s="125"/>
      <c r="F8" s="125"/>
      <c r="G8" s="124"/>
      <c r="H8" s="125"/>
      <c r="I8" s="3"/>
      <c r="J8" s="3"/>
      <c r="K8" s="3"/>
      <c r="L8" s="3"/>
      <c r="M8" s="3"/>
      <c r="N8" s="3"/>
    </row>
    <row r="9" spans="1:14" ht="18.899999999999999" customHeight="1" x14ac:dyDescent="0.3">
      <c r="A9" s="29" t="s">
        <v>40</v>
      </c>
      <c r="B9" s="5"/>
      <c r="C9" s="4"/>
      <c r="D9" s="4"/>
      <c r="E9" s="4"/>
      <c r="F9" s="4"/>
      <c r="G9" s="4"/>
      <c r="H9" s="28"/>
      <c r="I9" s="3"/>
      <c r="J9" s="3"/>
      <c r="K9" s="3"/>
      <c r="L9" s="3"/>
      <c r="M9" s="3"/>
      <c r="N9" s="3"/>
    </row>
    <row r="10" spans="1:14" ht="18.899999999999999" customHeight="1" x14ac:dyDescent="0.3">
      <c r="A10" s="109" t="s">
        <v>42</v>
      </c>
      <c r="B10" s="7" t="s">
        <v>180</v>
      </c>
      <c r="C10" s="6">
        <v>200</v>
      </c>
      <c r="D10" s="8">
        <v>5.8</v>
      </c>
      <c r="E10" s="8">
        <v>7.8</v>
      </c>
      <c r="F10" s="9">
        <v>39</v>
      </c>
      <c r="G10" s="9">
        <v>250</v>
      </c>
      <c r="H10" s="13" t="s">
        <v>82</v>
      </c>
      <c r="I10" s="3"/>
      <c r="J10" s="3"/>
      <c r="K10" s="3"/>
      <c r="L10" s="3"/>
      <c r="M10" s="3"/>
      <c r="N10" s="3"/>
    </row>
    <row r="11" spans="1:14" ht="18.899999999999999" customHeight="1" x14ac:dyDescent="0.3">
      <c r="A11" s="110"/>
      <c r="B11" s="10" t="s">
        <v>1</v>
      </c>
      <c r="C11" s="6">
        <v>30</v>
      </c>
      <c r="D11" s="6">
        <v>7.7</v>
      </c>
      <c r="E11" s="6">
        <v>7.5</v>
      </c>
      <c r="F11" s="9">
        <v>0</v>
      </c>
      <c r="G11" s="9">
        <v>97</v>
      </c>
      <c r="H11" s="6" t="s">
        <v>83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0</v>
      </c>
      <c r="C12" s="6">
        <v>40</v>
      </c>
      <c r="D12" s="9">
        <v>3</v>
      </c>
      <c r="E12" s="8">
        <v>1.8</v>
      </c>
      <c r="F12" s="8">
        <v>20.6</v>
      </c>
      <c r="G12" s="9">
        <v>112</v>
      </c>
      <c r="H12" s="6" t="s">
        <v>48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2</v>
      </c>
      <c r="C13" s="6">
        <v>200</v>
      </c>
      <c r="D13" s="8">
        <v>3.6</v>
      </c>
      <c r="E13" s="8">
        <v>3.3</v>
      </c>
      <c r="F13" s="23">
        <v>15</v>
      </c>
      <c r="G13" s="9">
        <v>106</v>
      </c>
      <c r="H13" s="11" t="s">
        <v>84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1"/>
      <c r="B14" s="10" t="s">
        <v>9</v>
      </c>
      <c r="C14" s="6">
        <v>100</v>
      </c>
      <c r="D14" s="8">
        <v>0.2</v>
      </c>
      <c r="E14" s="8">
        <v>0.2</v>
      </c>
      <c r="F14" s="9">
        <v>16</v>
      </c>
      <c r="G14" s="9">
        <v>68</v>
      </c>
      <c r="H14" s="6" t="s">
        <v>48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30"/>
      <c r="B15" s="31" t="s">
        <v>44</v>
      </c>
      <c r="C15" s="32">
        <f>SUM(C10:C14)</f>
        <v>570</v>
      </c>
      <c r="D15" s="34">
        <f>SUM(D10:D14)</f>
        <v>20.3</v>
      </c>
      <c r="E15" s="34">
        <f>SUM(E10:E14)</f>
        <v>20.6</v>
      </c>
      <c r="F15" s="32">
        <f>SUM(F10:F14)</f>
        <v>90.6</v>
      </c>
      <c r="G15" s="33">
        <f>SUM(G10:G14)</f>
        <v>633</v>
      </c>
      <c r="H15" s="35"/>
      <c r="I15" s="3"/>
      <c r="J15" s="3"/>
      <c r="K15" s="3"/>
      <c r="L15" s="3"/>
      <c r="M15" s="3"/>
      <c r="N15" s="3"/>
    </row>
    <row r="16" spans="1:14" ht="18.899999999999999" customHeight="1" x14ac:dyDescent="0.3">
      <c r="A16" s="112" t="s">
        <v>41</v>
      </c>
      <c r="B16" s="10" t="s">
        <v>53</v>
      </c>
      <c r="C16" s="6">
        <v>100</v>
      </c>
      <c r="D16" s="8">
        <v>2.8</v>
      </c>
      <c r="E16" s="8">
        <v>0.3</v>
      </c>
      <c r="F16" s="9">
        <v>10</v>
      </c>
      <c r="G16" s="9">
        <v>53</v>
      </c>
      <c r="H16" s="13" t="s">
        <v>85</v>
      </c>
      <c r="I16" s="3"/>
      <c r="J16" s="3"/>
      <c r="K16" s="3"/>
      <c r="L16" s="3"/>
      <c r="M16" s="3"/>
      <c r="N16" s="3"/>
    </row>
    <row r="17" spans="1:14" ht="18.899999999999999" customHeight="1" x14ac:dyDescent="0.3">
      <c r="A17" s="113"/>
      <c r="B17" s="14" t="s">
        <v>3</v>
      </c>
      <c r="C17" s="15">
        <v>200</v>
      </c>
      <c r="D17" s="22">
        <v>4.2</v>
      </c>
      <c r="E17" s="22">
        <v>5.2</v>
      </c>
      <c r="F17" s="22">
        <v>15.5</v>
      </c>
      <c r="G17" s="23">
        <v>128</v>
      </c>
      <c r="H17" s="13" t="s">
        <v>86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6" t="s">
        <v>109</v>
      </c>
      <c r="C18" s="6">
        <v>100</v>
      </c>
      <c r="D18" s="22">
        <v>15.8</v>
      </c>
      <c r="E18" s="22">
        <v>14.3</v>
      </c>
      <c r="F18" s="22">
        <v>16.8</v>
      </c>
      <c r="G18" s="23">
        <v>284</v>
      </c>
      <c r="H18" s="13" t="s">
        <v>87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0" t="s">
        <v>185</v>
      </c>
      <c r="C19" s="6">
        <v>150</v>
      </c>
      <c r="D19" s="22">
        <v>3.5</v>
      </c>
      <c r="E19" s="22">
        <v>9.3000000000000007</v>
      </c>
      <c r="F19" s="22">
        <v>38.200000000000003</v>
      </c>
      <c r="G19" s="23">
        <v>256</v>
      </c>
      <c r="H19" s="46" t="s">
        <v>190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5</v>
      </c>
      <c r="C20" s="6">
        <v>200</v>
      </c>
      <c r="D20" s="22">
        <v>0.2</v>
      </c>
      <c r="E20" s="22">
        <v>0.1</v>
      </c>
      <c r="F20" s="23">
        <v>28</v>
      </c>
      <c r="G20" s="23">
        <v>117</v>
      </c>
      <c r="H20" s="13" t="s">
        <v>89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47</v>
      </c>
      <c r="C21" s="6">
        <v>20</v>
      </c>
      <c r="D21" s="8">
        <v>1.3</v>
      </c>
      <c r="E21" s="8">
        <v>0.3</v>
      </c>
      <c r="F21" s="8">
        <v>6.7</v>
      </c>
      <c r="G21" s="9">
        <v>35</v>
      </c>
      <c r="H21" s="6" t="s">
        <v>48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4"/>
      <c r="B22" s="10" t="s">
        <v>0</v>
      </c>
      <c r="C22" s="6">
        <v>20</v>
      </c>
      <c r="D22" s="8">
        <v>1.5</v>
      </c>
      <c r="E22" s="8">
        <v>0.9</v>
      </c>
      <c r="F22" s="8">
        <v>10.3</v>
      </c>
      <c r="G22" s="9">
        <v>56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36"/>
      <c r="B23" s="31" t="s">
        <v>45</v>
      </c>
      <c r="C23" s="32">
        <f>SUM(C16:C22)</f>
        <v>790</v>
      </c>
      <c r="D23" s="34">
        <f>SUM(D16:D22)</f>
        <v>29.3</v>
      </c>
      <c r="E23" s="34">
        <f>SUM(E16:E22)</f>
        <v>30.400000000000002</v>
      </c>
      <c r="F23" s="32">
        <f>SUM(F16:F22)</f>
        <v>125.5</v>
      </c>
      <c r="G23" s="33">
        <f>SUM(G16:G22)</f>
        <v>929</v>
      </c>
      <c r="H23" s="37"/>
      <c r="I23" s="3"/>
      <c r="J23" s="3"/>
      <c r="K23" s="3"/>
      <c r="L23" s="3"/>
      <c r="M23" s="3"/>
      <c r="N23" s="3"/>
    </row>
    <row r="24" spans="1:14" ht="18.899999999999999" customHeight="1" x14ac:dyDescent="0.3">
      <c r="A24" s="40"/>
      <c r="B24" s="41" t="s">
        <v>51</v>
      </c>
      <c r="C24" s="40"/>
      <c r="D24" s="38">
        <f>D15+D23</f>
        <v>49.6</v>
      </c>
      <c r="E24" s="39">
        <f t="shared" ref="E24:G24" si="0">E15+E23</f>
        <v>51</v>
      </c>
      <c r="F24" s="38">
        <f t="shared" si="0"/>
        <v>216.1</v>
      </c>
      <c r="G24" s="39">
        <f t="shared" si="0"/>
        <v>1562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29" t="s">
        <v>49</v>
      </c>
      <c r="B25" s="5"/>
      <c r="C25" s="4"/>
      <c r="D25" s="4"/>
      <c r="E25" s="4"/>
      <c r="F25" s="4"/>
      <c r="G25" s="4"/>
      <c r="H25" s="28"/>
      <c r="I25" s="3"/>
      <c r="J25" s="3"/>
      <c r="K25" s="3"/>
      <c r="L25" s="3"/>
      <c r="M25" s="3"/>
      <c r="N25" s="3"/>
    </row>
    <row r="26" spans="1:14" ht="18.899999999999999" customHeight="1" x14ac:dyDescent="0.3">
      <c r="A26" s="117" t="s">
        <v>42</v>
      </c>
      <c r="B26" s="7" t="s">
        <v>58</v>
      </c>
      <c r="C26" s="6">
        <v>200</v>
      </c>
      <c r="D26" s="8">
        <v>7.6</v>
      </c>
      <c r="E26" s="22">
        <v>6.7</v>
      </c>
      <c r="F26" s="9">
        <v>35</v>
      </c>
      <c r="G26" s="9">
        <v>236</v>
      </c>
      <c r="H26" s="13" t="s">
        <v>90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118"/>
      <c r="B27" s="10" t="s">
        <v>21</v>
      </c>
      <c r="C27" s="6">
        <v>40</v>
      </c>
      <c r="D27" s="8">
        <v>4.8</v>
      </c>
      <c r="E27" s="9">
        <v>4</v>
      </c>
      <c r="F27" s="8">
        <v>0.3</v>
      </c>
      <c r="G27" s="9">
        <v>57</v>
      </c>
      <c r="H27" s="6" t="s">
        <v>92</v>
      </c>
      <c r="I27" s="3"/>
      <c r="J27" s="3"/>
      <c r="K27" s="3"/>
      <c r="L27" s="3"/>
      <c r="M27" s="3"/>
      <c r="N27" s="3"/>
    </row>
    <row r="28" spans="1:14" ht="18.899999999999999" customHeight="1" x14ac:dyDescent="0.3">
      <c r="A28" s="118"/>
      <c r="B28" s="10" t="s">
        <v>20</v>
      </c>
      <c r="C28" s="6">
        <v>30</v>
      </c>
      <c r="D28" s="9">
        <v>3.3</v>
      </c>
      <c r="E28" s="8">
        <v>7.2</v>
      </c>
      <c r="F28" s="8">
        <v>10.8</v>
      </c>
      <c r="G28" s="9">
        <v>122</v>
      </c>
      <c r="H28" s="6" t="s">
        <v>91</v>
      </c>
      <c r="I28" s="3"/>
      <c r="J28" s="3"/>
      <c r="K28" s="3"/>
      <c r="L28" s="3"/>
      <c r="M28" s="3"/>
      <c r="N28" s="3"/>
    </row>
    <row r="29" spans="1:14" ht="18.899999999999999" customHeight="1" x14ac:dyDescent="0.3">
      <c r="A29" s="118"/>
      <c r="B29" s="10" t="s">
        <v>12</v>
      </c>
      <c r="C29" s="6">
        <v>200</v>
      </c>
      <c r="D29" s="8">
        <v>2.9</v>
      </c>
      <c r="E29" s="8">
        <v>2.8</v>
      </c>
      <c r="F29" s="22">
        <v>14.9</v>
      </c>
      <c r="G29" s="9">
        <v>98</v>
      </c>
      <c r="H29" s="11" t="s">
        <v>104</v>
      </c>
      <c r="I29" s="3"/>
      <c r="J29" s="3"/>
      <c r="K29" s="3"/>
      <c r="L29" s="3"/>
      <c r="M29" s="3"/>
      <c r="N29" s="3"/>
    </row>
    <row r="30" spans="1:14" ht="18.899999999999999" customHeight="1" x14ac:dyDescent="0.3">
      <c r="A30" s="118"/>
      <c r="B30" s="10" t="s">
        <v>0</v>
      </c>
      <c r="C30" s="6">
        <v>20</v>
      </c>
      <c r="D30" s="9">
        <v>1.5</v>
      </c>
      <c r="E30" s="8">
        <v>0.9</v>
      </c>
      <c r="F30" s="8">
        <v>10.3</v>
      </c>
      <c r="G30" s="9">
        <v>56</v>
      </c>
      <c r="H30" s="6" t="s">
        <v>48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19"/>
      <c r="B31" s="10" t="s">
        <v>9</v>
      </c>
      <c r="C31" s="6">
        <v>100</v>
      </c>
      <c r="D31" s="8">
        <v>0.2</v>
      </c>
      <c r="E31" s="8">
        <v>0.2</v>
      </c>
      <c r="F31" s="9">
        <v>16</v>
      </c>
      <c r="G31" s="9">
        <v>68</v>
      </c>
      <c r="H31" s="6" t="s">
        <v>48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30"/>
      <c r="B32" s="31" t="s">
        <v>44</v>
      </c>
      <c r="C32" s="32">
        <f>SUM(C26:C31)</f>
        <v>590</v>
      </c>
      <c r="D32" s="34">
        <f>SUM(D26:D31)</f>
        <v>20.299999999999997</v>
      </c>
      <c r="E32" s="34">
        <f>SUM(E26:E31)</f>
        <v>21.799999999999997</v>
      </c>
      <c r="F32" s="34">
        <f>SUM(F26:F31)</f>
        <v>87.3</v>
      </c>
      <c r="G32" s="32">
        <f>SUM(G26:G31)</f>
        <v>637</v>
      </c>
      <c r="H32" s="37"/>
      <c r="I32" s="3"/>
      <c r="J32" s="3"/>
      <c r="K32" s="3"/>
      <c r="L32" s="3"/>
      <c r="M32" s="3"/>
      <c r="N32" s="3"/>
    </row>
    <row r="33" spans="1:14" ht="18.899999999999999" customHeight="1" x14ac:dyDescent="0.3">
      <c r="A33" s="112" t="s">
        <v>41</v>
      </c>
      <c r="B33" s="10" t="s">
        <v>39</v>
      </c>
      <c r="C33" s="6">
        <v>100</v>
      </c>
      <c r="D33" s="8">
        <v>1.1000000000000001</v>
      </c>
      <c r="E33" s="8">
        <v>0.3</v>
      </c>
      <c r="F33" s="8">
        <v>5.8</v>
      </c>
      <c r="G33" s="9">
        <v>31</v>
      </c>
      <c r="H33" s="13" t="s">
        <v>93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3"/>
      <c r="B34" s="10" t="s">
        <v>178</v>
      </c>
      <c r="C34" s="6">
        <v>200</v>
      </c>
      <c r="D34" s="8">
        <v>3.5</v>
      </c>
      <c r="E34" s="8">
        <v>5.0999999999999996</v>
      </c>
      <c r="F34" s="8">
        <v>12.5</v>
      </c>
      <c r="G34" s="9">
        <v>112</v>
      </c>
      <c r="H34" s="13" t="s">
        <v>179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3"/>
      <c r="B35" s="16" t="s">
        <v>140</v>
      </c>
      <c r="C35" s="6">
        <v>100</v>
      </c>
      <c r="D35" s="8">
        <v>13.5</v>
      </c>
      <c r="E35" s="8">
        <v>16.7</v>
      </c>
      <c r="F35" s="8">
        <v>3.9</v>
      </c>
      <c r="G35" s="9">
        <v>218</v>
      </c>
      <c r="H35" s="13" t="s">
        <v>95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113"/>
      <c r="B36" s="14" t="s">
        <v>13</v>
      </c>
      <c r="C36" s="21">
        <v>150</v>
      </c>
      <c r="D36" s="22">
        <v>8.4</v>
      </c>
      <c r="E36" s="22">
        <v>5.5</v>
      </c>
      <c r="F36" s="22">
        <v>36.799999999999997</v>
      </c>
      <c r="G36" s="23">
        <v>234</v>
      </c>
      <c r="H36" s="13" t="s">
        <v>90</v>
      </c>
      <c r="I36" s="3"/>
      <c r="J36" s="3"/>
      <c r="K36" s="3"/>
      <c r="L36" s="3"/>
      <c r="M36" s="3"/>
      <c r="N36" s="3"/>
    </row>
    <row r="37" spans="1:14" ht="18.899999999999999" customHeight="1" x14ac:dyDescent="0.3">
      <c r="A37" s="113"/>
      <c r="B37" s="10" t="s">
        <v>10</v>
      </c>
      <c r="C37" s="6">
        <v>200</v>
      </c>
      <c r="D37" s="8">
        <v>0.5</v>
      </c>
      <c r="E37" s="8">
        <v>0.1</v>
      </c>
      <c r="F37" s="9">
        <v>32</v>
      </c>
      <c r="G37" s="9">
        <v>133</v>
      </c>
      <c r="H37" s="13" t="s">
        <v>96</v>
      </c>
      <c r="I37" s="3"/>
      <c r="J37" s="3"/>
      <c r="K37" s="3"/>
      <c r="L37" s="3"/>
      <c r="M37" s="3"/>
      <c r="N37" s="3"/>
    </row>
    <row r="38" spans="1:14" ht="18.899999999999999" customHeight="1" x14ac:dyDescent="0.3">
      <c r="A38" s="113"/>
      <c r="B38" s="10" t="s">
        <v>47</v>
      </c>
      <c r="C38" s="6">
        <v>20</v>
      </c>
      <c r="D38" s="8">
        <v>1.3</v>
      </c>
      <c r="E38" s="8">
        <v>0.3</v>
      </c>
      <c r="F38" s="8">
        <v>6.7</v>
      </c>
      <c r="G38" s="9">
        <v>35</v>
      </c>
      <c r="H38" s="6" t="s">
        <v>48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4"/>
      <c r="B39" s="10" t="s">
        <v>0</v>
      </c>
      <c r="C39" s="6">
        <v>20</v>
      </c>
      <c r="D39" s="8">
        <v>1.5</v>
      </c>
      <c r="E39" s="8">
        <v>0.9</v>
      </c>
      <c r="F39" s="8">
        <v>10.3</v>
      </c>
      <c r="G39" s="9">
        <v>56</v>
      </c>
      <c r="H39" s="6" t="s">
        <v>48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42"/>
      <c r="B40" s="31" t="s">
        <v>45</v>
      </c>
      <c r="C40" s="32">
        <f>SUM(C33:C39)</f>
        <v>790</v>
      </c>
      <c r="D40" s="34">
        <f>SUM(D33:D39)</f>
        <v>29.8</v>
      </c>
      <c r="E40" s="34">
        <f>SUM(E33:E39)</f>
        <v>28.9</v>
      </c>
      <c r="F40" s="33">
        <f>SUM(F33:F39)</f>
        <v>108</v>
      </c>
      <c r="G40" s="33">
        <f>SUM(G33:G39)</f>
        <v>819</v>
      </c>
      <c r="H40" s="43"/>
      <c r="I40" s="18"/>
      <c r="J40" s="18"/>
      <c r="K40" s="18"/>
      <c r="L40" s="18"/>
      <c r="M40" s="18"/>
      <c r="N40" s="18"/>
    </row>
    <row r="41" spans="1:14" ht="18.899999999999999" customHeight="1" x14ac:dyDescent="0.3">
      <c r="A41" s="40"/>
      <c r="B41" s="41" t="s">
        <v>51</v>
      </c>
      <c r="C41" s="40"/>
      <c r="D41" s="38">
        <f>D32+D40</f>
        <v>50.099999999999994</v>
      </c>
      <c r="E41" s="38">
        <f t="shared" ref="E41:G41" si="1">E32+E40</f>
        <v>50.699999999999996</v>
      </c>
      <c r="F41" s="38">
        <f t="shared" si="1"/>
        <v>195.3</v>
      </c>
      <c r="G41" s="39">
        <f t="shared" si="1"/>
        <v>1456</v>
      </c>
      <c r="H41" s="37"/>
      <c r="I41" s="3"/>
      <c r="J41" s="3"/>
      <c r="K41" s="3"/>
      <c r="L41" s="3"/>
      <c r="M41" s="3"/>
      <c r="N41" s="3"/>
    </row>
    <row r="42" spans="1:14" ht="18.899999999999999" customHeight="1" x14ac:dyDescent="0.3">
      <c r="A42" s="29" t="s">
        <v>52</v>
      </c>
      <c r="B42" s="5"/>
      <c r="C42" s="4"/>
      <c r="D42" s="4"/>
      <c r="E42" s="4"/>
      <c r="F42" s="4"/>
      <c r="G42" s="4"/>
      <c r="H42" s="4"/>
      <c r="I42" s="19"/>
      <c r="J42" s="19"/>
      <c r="K42" s="19"/>
      <c r="L42" s="19"/>
      <c r="M42" s="19"/>
      <c r="N42" s="19"/>
    </row>
    <row r="43" spans="1:14" ht="18.899999999999999" customHeight="1" x14ac:dyDescent="0.3">
      <c r="A43" s="109" t="s">
        <v>42</v>
      </c>
      <c r="B43" s="7" t="s">
        <v>161</v>
      </c>
      <c r="C43" s="6">
        <v>170</v>
      </c>
      <c r="D43" s="8">
        <v>22.6</v>
      </c>
      <c r="E43" s="8">
        <v>19.899999999999999</v>
      </c>
      <c r="F43" s="8">
        <v>34.700000000000003</v>
      </c>
      <c r="G43" s="9">
        <v>415</v>
      </c>
      <c r="H43" s="13" t="s">
        <v>97</v>
      </c>
      <c r="I43" s="19"/>
      <c r="J43" s="19"/>
      <c r="K43" s="19"/>
      <c r="L43" s="19"/>
      <c r="M43" s="19"/>
      <c r="N43" s="19"/>
    </row>
    <row r="44" spans="1:14" ht="18.899999999999999" customHeight="1" x14ac:dyDescent="0.3">
      <c r="A44" s="110"/>
      <c r="B44" s="10" t="s">
        <v>181</v>
      </c>
      <c r="C44" s="6">
        <v>200</v>
      </c>
      <c r="D44" s="8">
        <v>0.1</v>
      </c>
      <c r="E44" s="9">
        <v>0</v>
      </c>
      <c r="F44" s="9">
        <v>10</v>
      </c>
      <c r="G44" s="9">
        <v>40</v>
      </c>
      <c r="H44" s="13" t="s">
        <v>113</v>
      </c>
      <c r="I44" s="19"/>
      <c r="J44" s="19"/>
      <c r="K44" s="19"/>
      <c r="L44" s="19"/>
      <c r="M44" s="19"/>
      <c r="N44" s="19"/>
    </row>
    <row r="45" spans="1:14" ht="18.899999999999999" customHeight="1" x14ac:dyDescent="0.3">
      <c r="A45" s="110"/>
      <c r="B45" s="7" t="s">
        <v>200</v>
      </c>
      <c r="C45" s="6">
        <v>20</v>
      </c>
      <c r="D45" s="8">
        <v>0.4</v>
      </c>
      <c r="E45" s="8">
        <v>1.6</v>
      </c>
      <c r="F45" s="9">
        <v>19</v>
      </c>
      <c r="G45" s="9">
        <v>94</v>
      </c>
      <c r="H45" s="13" t="s">
        <v>48</v>
      </c>
      <c r="I45" s="19"/>
      <c r="J45" s="19"/>
      <c r="K45" s="19"/>
      <c r="L45" s="19"/>
      <c r="M45" s="19"/>
      <c r="N45" s="19"/>
    </row>
    <row r="46" spans="1:14" ht="18.899999999999999" customHeight="1" x14ac:dyDescent="0.3">
      <c r="A46" s="111"/>
      <c r="B46" s="10" t="s">
        <v>9</v>
      </c>
      <c r="C46" s="6">
        <v>150</v>
      </c>
      <c r="D46" s="6">
        <v>0.3</v>
      </c>
      <c r="E46" s="6">
        <v>0.3</v>
      </c>
      <c r="F46" s="9">
        <v>24</v>
      </c>
      <c r="G46" s="9">
        <v>102</v>
      </c>
      <c r="H46" s="13" t="s">
        <v>48</v>
      </c>
      <c r="I46" s="19"/>
      <c r="J46" s="19"/>
      <c r="K46" s="19"/>
      <c r="L46" s="19"/>
      <c r="M46" s="19"/>
      <c r="N46" s="19"/>
    </row>
    <row r="47" spans="1:14" ht="18.899999999999999" customHeight="1" x14ac:dyDescent="0.3">
      <c r="A47" s="30"/>
      <c r="B47" s="31" t="s">
        <v>44</v>
      </c>
      <c r="C47" s="32">
        <f>SUM(C43:C46)</f>
        <v>540</v>
      </c>
      <c r="D47" s="34">
        <f>SUM(D43:D46)</f>
        <v>23.400000000000002</v>
      </c>
      <c r="E47" s="32">
        <f>SUM(E43:E46)</f>
        <v>21.8</v>
      </c>
      <c r="F47" s="34">
        <f>SUM(F43:F46)</f>
        <v>87.7</v>
      </c>
      <c r="G47" s="32">
        <f>SUM(G43:G46)</f>
        <v>651</v>
      </c>
      <c r="H47" s="45"/>
      <c r="I47" s="19"/>
      <c r="J47" s="19"/>
      <c r="K47" s="19"/>
      <c r="L47" s="19"/>
      <c r="M47" s="19"/>
      <c r="N47" s="19"/>
    </row>
    <row r="48" spans="1:14" ht="18.899999999999999" customHeight="1" x14ac:dyDescent="0.3">
      <c r="A48" s="112" t="s">
        <v>41</v>
      </c>
      <c r="B48" s="20" t="s">
        <v>50</v>
      </c>
      <c r="C48" s="6">
        <v>100</v>
      </c>
      <c r="D48" s="8">
        <v>0.8</v>
      </c>
      <c r="E48" s="8">
        <v>0.1</v>
      </c>
      <c r="F48" s="8">
        <v>3.5</v>
      </c>
      <c r="G48" s="9">
        <v>18</v>
      </c>
      <c r="H48" s="13" t="s">
        <v>99</v>
      </c>
      <c r="I48" s="19"/>
      <c r="J48" s="19"/>
      <c r="K48" s="19"/>
      <c r="L48" s="19"/>
      <c r="M48" s="19"/>
      <c r="N48" s="19"/>
    </row>
    <row r="49" spans="1:14" ht="18.899999999999999" customHeight="1" x14ac:dyDescent="0.3">
      <c r="A49" s="113"/>
      <c r="B49" s="14" t="s">
        <v>166</v>
      </c>
      <c r="C49" s="21">
        <v>200</v>
      </c>
      <c r="D49" s="22">
        <v>4.5</v>
      </c>
      <c r="E49" s="22">
        <v>4.5</v>
      </c>
      <c r="F49" s="22">
        <v>12.5</v>
      </c>
      <c r="G49" s="23">
        <v>110</v>
      </c>
      <c r="H49" s="13" t="s">
        <v>100</v>
      </c>
      <c r="I49" s="19"/>
      <c r="J49" s="19"/>
      <c r="K49" s="19"/>
      <c r="L49" s="19"/>
      <c r="M49" s="19"/>
      <c r="N49" s="19"/>
    </row>
    <row r="50" spans="1:14" ht="18.899999999999999" customHeight="1" x14ac:dyDescent="0.3">
      <c r="A50" s="113"/>
      <c r="B50" s="14" t="s">
        <v>110</v>
      </c>
      <c r="C50" s="21">
        <v>100</v>
      </c>
      <c r="D50" s="22">
        <v>13.8</v>
      </c>
      <c r="E50" s="22">
        <v>15.5</v>
      </c>
      <c r="F50" s="22">
        <v>8.1</v>
      </c>
      <c r="G50" s="23">
        <v>227</v>
      </c>
      <c r="H50" s="46" t="s">
        <v>101</v>
      </c>
      <c r="I50" s="19"/>
      <c r="J50" s="19"/>
      <c r="K50" s="19"/>
      <c r="L50" s="19"/>
      <c r="M50" s="19"/>
      <c r="N50" s="19"/>
    </row>
    <row r="51" spans="1:14" ht="18.899999999999999" customHeight="1" x14ac:dyDescent="0.3">
      <c r="A51" s="113"/>
      <c r="B51" s="14" t="s">
        <v>55</v>
      </c>
      <c r="C51" s="21">
        <v>150</v>
      </c>
      <c r="D51" s="22">
        <v>5.4</v>
      </c>
      <c r="E51" s="22">
        <v>4.8</v>
      </c>
      <c r="F51" s="23">
        <v>32</v>
      </c>
      <c r="G51" s="23">
        <v>194</v>
      </c>
      <c r="H51" s="13" t="s">
        <v>102</v>
      </c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13"/>
      <c r="B52" s="14" t="s">
        <v>14</v>
      </c>
      <c r="C52" s="21">
        <v>200</v>
      </c>
      <c r="D52" s="22">
        <v>0.5</v>
      </c>
      <c r="E52" s="22">
        <v>0.1</v>
      </c>
      <c r="F52" s="23">
        <v>32</v>
      </c>
      <c r="G52" s="23">
        <v>133</v>
      </c>
      <c r="H52" s="13" t="s">
        <v>103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3"/>
      <c r="B53" s="10" t="s">
        <v>47</v>
      </c>
      <c r="C53" s="6">
        <v>20</v>
      </c>
      <c r="D53" s="8">
        <v>1.3</v>
      </c>
      <c r="E53" s="8">
        <v>0.3</v>
      </c>
      <c r="F53" s="8">
        <v>6.7</v>
      </c>
      <c r="G53" s="9">
        <v>35</v>
      </c>
      <c r="H53" s="6" t="s">
        <v>48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114"/>
      <c r="B54" s="10" t="s">
        <v>0</v>
      </c>
      <c r="C54" s="6">
        <v>20</v>
      </c>
      <c r="D54" s="8">
        <v>1.5</v>
      </c>
      <c r="E54" s="8">
        <v>0.9</v>
      </c>
      <c r="F54" s="8">
        <v>10.3</v>
      </c>
      <c r="G54" s="9">
        <v>56</v>
      </c>
      <c r="H54" s="13" t="s">
        <v>48</v>
      </c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35"/>
      <c r="B55" s="31" t="s">
        <v>45</v>
      </c>
      <c r="C55" s="32">
        <f>SUM(C48:C54)</f>
        <v>790</v>
      </c>
      <c r="D55" s="34">
        <f>SUM(D48:D54)</f>
        <v>27.8</v>
      </c>
      <c r="E55" s="34">
        <f>SUM(E48:E54)</f>
        <v>26.200000000000003</v>
      </c>
      <c r="F55" s="34">
        <f>SUM(F48:F54)</f>
        <v>105.1</v>
      </c>
      <c r="G55" s="33">
        <f>SUM(G48:G54)</f>
        <v>773</v>
      </c>
      <c r="H55" s="45"/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40"/>
      <c r="B56" s="41" t="s">
        <v>51</v>
      </c>
      <c r="C56" s="40"/>
      <c r="D56" s="38">
        <f>D47+D55</f>
        <v>51.2</v>
      </c>
      <c r="E56" s="39">
        <f t="shared" ref="E56:G56" si="2">E47+E55</f>
        <v>48</v>
      </c>
      <c r="F56" s="38">
        <f t="shared" si="2"/>
        <v>192.8</v>
      </c>
      <c r="G56" s="39">
        <f t="shared" si="2"/>
        <v>1424</v>
      </c>
      <c r="H56" s="45"/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29" t="s">
        <v>57</v>
      </c>
      <c r="B57" s="5"/>
      <c r="C57" s="17"/>
      <c r="D57" s="17"/>
      <c r="E57" s="17"/>
      <c r="F57" s="17"/>
      <c r="G57" s="17"/>
      <c r="H57" s="4"/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09" t="s">
        <v>42</v>
      </c>
      <c r="B58" s="7" t="s">
        <v>182</v>
      </c>
      <c r="C58" s="6">
        <v>200</v>
      </c>
      <c r="D58" s="8">
        <v>7.2</v>
      </c>
      <c r="E58" s="8">
        <v>8.6</v>
      </c>
      <c r="F58" s="8">
        <v>33.200000000000003</v>
      </c>
      <c r="G58" s="9">
        <v>241</v>
      </c>
      <c r="H58" s="13" t="s">
        <v>82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0"/>
      <c r="B59" s="10" t="s">
        <v>1</v>
      </c>
      <c r="C59" s="6">
        <v>30</v>
      </c>
      <c r="D59" s="6">
        <v>7.7</v>
      </c>
      <c r="E59" s="6">
        <v>7.5</v>
      </c>
      <c r="F59" s="9">
        <v>0</v>
      </c>
      <c r="G59" s="9">
        <v>97</v>
      </c>
      <c r="H59" s="6" t="s">
        <v>83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0"/>
      <c r="B60" s="10" t="s">
        <v>0</v>
      </c>
      <c r="C60" s="6">
        <v>40</v>
      </c>
      <c r="D60" s="9">
        <v>3</v>
      </c>
      <c r="E60" s="8">
        <v>1.8</v>
      </c>
      <c r="F60" s="8">
        <v>20.6</v>
      </c>
      <c r="G60" s="9">
        <v>112</v>
      </c>
      <c r="H60" s="6" t="s">
        <v>48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0"/>
      <c r="B61" s="10" t="s">
        <v>8</v>
      </c>
      <c r="C61" s="6">
        <v>205</v>
      </c>
      <c r="D61" s="8">
        <v>0.1</v>
      </c>
      <c r="E61" s="9">
        <v>0</v>
      </c>
      <c r="F61" s="9">
        <v>10</v>
      </c>
      <c r="G61" s="9">
        <v>40</v>
      </c>
      <c r="H61" s="13" t="s">
        <v>98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110"/>
      <c r="B62" s="10" t="s">
        <v>9</v>
      </c>
      <c r="C62" s="6">
        <v>100</v>
      </c>
      <c r="D62" s="8">
        <v>0.2</v>
      </c>
      <c r="E62" s="8">
        <v>0.2</v>
      </c>
      <c r="F62" s="9">
        <v>16</v>
      </c>
      <c r="G62" s="9">
        <v>68</v>
      </c>
      <c r="H62" s="6" t="s">
        <v>48</v>
      </c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30"/>
      <c r="B63" s="31" t="s">
        <v>44</v>
      </c>
      <c r="C63" s="32">
        <f>SUM(C58:C62)</f>
        <v>575</v>
      </c>
      <c r="D63" s="34">
        <f>SUM(D58:D62)</f>
        <v>18.2</v>
      </c>
      <c r="E63" s="32">
        <f>SUM(E58:E62)</f>
        <v>18.100000000000001</v>
      </c>
      <c r="F63" s="34">
        <f>SUM(F58:F62)</f>
        <v>79.800000000000011</v>
      </c>
      <c r="G63" s="32">
        <f>SUM(G58:G62)</f>
        <v>558</v>
      </c>
      <c r="H63" s="45"/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112" t="s">
        <v>41</v>
      </c>
      <c r="B64" s="10" t="s">
        <v>183</v>
      </c>
      <c r="C64" s="6">
        <v>100</v>
      </c>
      <c r="D64" s="8">
        <v>2.5</v>
      </c>
      <c r="E64" s="8">
        <v>7.5</v>
      </c>
      <c r="F64" s="8">
        <v>12.5</v>
      </c>
      <c r="G64" s="9">
        <v>129</v>
      </c>
      <c r="H64" s="46" t="s">
        <v>191</v>
      </c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113"/>
      <c r="B65" s="10" t="s">
        <v>60</v>
      </c>
      <c r="C65" s="6">
        <v>200</v>
      </c>
      <c r="D65" s="8">
        <v>4.7</v>
      </c>
      <c r="E65" s="8">
        <v>5.2</v>
      </c>
      <c r="F65" s="8">
        <v>19.5</v>
      </c>
      <c r="G65" s="9">
        <v>147</v>
      </c>
      <c r="H65" s="13" t="s">
        <v>105</v>
      </c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13"/>
      <c r="B66" s="10" t="s">
        <v>108</v>
      </c>
      <c r="C66" s="15">
        <v>100</v>
      </c>
      <c r="D66" s="8">
        <v>14.2</v>
      </c>
      <c r="E66" s="8">
        <v>8.1999999999999993</v>
      </c>
      <c r="F66" s="8">
        <v>6.9</v>
      </c>
      <c r="G66" s="9">
        <v>160</v>
      </c>
      <c r="H66" s="46" t="s">
        <v>107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3"/>
      <c r="B67" s="10" t="s">
        <v>16</v>
      </c>
      <c r="C67" s="6">
        <v>150</v>
      </c>
      <c r="D67" s="8">
        <v>3.1</v>
      </c>
      <c r="E67" s="8">
        <v>5.4</v>
      </c>
      <c r="F67" s="8">
        <v>20.3</v>
      </c>
      <c r="G67" s="9">
        <v>146</v>
      </c>
      <c r="H67" s="13" t="s">
        <v>111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3"/>
      <c r="B68" s="10" t="s">
        <v>17</v>
      </c>
      <c r="C68" s="6">
        <v>200</v>
      </c>
      <c r="D68" s="8">
        <v>0.2</v>
      </c>
      <c r="E68" s="8">
        <v>0.1</v>
      </c>
      <c r="F68" s="9">
        <v>32</v>
      </c>
      <c r="G68" s="9">
        <v>132</v>
      </c>
      <c r="H68" s="13" t="s">
        <v>112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3"/>
      <c r="B69" s="10" t="s">
        <v>47</v>
      </c>
      <c r="C69" s="6">
        <v>20</v>
      </c>
      <c r="D69" s="8">
        <v>1.3</v>
      </c>
      <c r="E69" s="8">
        <v>0.3</v>
      </c>
      <c r="F69" s="8">
        <v>6.7</v>
      </c>
      <c r="G69" s="9">
        <v>35</v>
      </c>
      <c r="H69" s="6" t="s">
        <v>48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4"/>
      <c r="B70" s="10" t="s">
        <v>0</v>
      </c>
      <c r="C70" s="6">
        <v>20</v>
      </c>
      <c r="D70" s="8">
        <v>1.5</v>
      </c>
      <c r="E70" s="8">
        <v>0.9</v>
      </c>
      <c r="F70" s="8">
        <v>10.3</v>
      </c>
      <c r="G70" s="9">
        <v>56</v>
      </c>
      <c r="H70" s="13" t="s">
        <v>48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35"/>
      <c r="B71" s="31" t="s">
        <v>45</v>
      </c>
      <c r="C71" s="32">
        <f>SUM(C64:C70)</f>
        <v>790</v>
      </c>
      <c r="D71" s="32">
        <f>SUM(D64:D70)</f>
        <v>27.5</v>
      </c>
      <c r="E71" s="32">
        <f>SUM(E64:E70)</f>
        <v>27.599999999999998</v>
      </c>
      <c r="F71" s="32">
        <f>SUM(F64:F70)</f>
        <v>108.2</v>
      </c>
      <c r="G71" s="32">
        <f>SUM(G64:G70)</f>
        <v>805</v>
      </c>
      <c r="H71" s="45"/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40"/>
      <c r="B72" s="41" t="s">
        <v>51</v>
      </c>
      <c r="C72" s="32"/>
      <c r="D72" s="38">
        <f>D63+D71</f>
        <v>45.7</v>
      </c>
      <c r="E72" s="38">
        <f t="shared" ref="E72:G72" si="3">E63+E71</f>
        <v>45.7</v>
      </c>
      <c r="F72" s="39">
        <f t="shared" si="3"/>
        <v>188</v>
      </c>
      <c r="G72" s="39">
        <f t="shared" si="3"/>
        <v>1363</v>
      </c>
      <c r="H72" s="45"/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29" t="s">
        <v>61</v>
      </c>
      <c r="B73" s="5"/>
      <c r="C73" s="17"/>
      <c r="D73" s="17"/>
      <c r="E73" s="17"/>
      <c r="F73" s="17"/>
      <c r="G73" s="17"/>
      <c r="H73" s="4"/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09" t="s">
        <v>42</v>
      </c>
      <c r="B74" s="7" t="s">
        <v>189</v>
      </c>
      <c r="C74" s="6">
        <v>200</v>
      </c>
      <c r="D74" s="8">
        <v>5.9</v>
      </c>
      <c r="E74" s="8">
        <v>7.8</v>
      </c>
      <c r="F74" s="8">
        <v>35.5</v>
      </c>
      <c r="G74" s="9">
        <v>246</v>
      </c>
      <c r="H74" s="13" t="s">
        <v>82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0"/>
      <c r="B75" s="10" t="s">
        <v>21</v>
      </c>
      <c r="C75" s="6">
        <v>40</v>
      </c>
      <c r="D75" s="8">
        <v>4.8</v>
      </c>
      <c r="E75" s="9">
        <v>4</v>
      </c>
      <c r="F75" s="8">
        <v>0.3</v>
      </c>
      <c r="G75" s="9">
        <v>57</v>
      </c>
      <c r="H75" s="6" t="s">
        <v>92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0"/>
      <c r="B76" s="10" t="s">
        <v>20</v>
      </c>
      <c r="C76" s="6">
        <v>30</v>
      </c>
      <c r="D76" s="8">
        <v>3.3</v>
      </c>
      <c r="E76" s="8">
        <v>7.2</v>
      </c>
      <c r="F76" s="8">
        <v>10.8</v>
      </c>
      <c r="G76" s="9">
        <v>122</v>
      </c>
      <c r="H76" s="6" t="s">
        <v>91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0"/>
      <c r="B77" s="10" t="s">
        <v>2</v>
      </c>
      <c r="C77" s="6">
        <v>200</v>
      </c>
      <c r="D77" s="8">
        <v>3.6</v>
      </c>
      <c r="E77" s="8">
        <v>3.3</v>
      </c>
      <c r="F77" s="23">
        <v>15</v>
      </c>
      <c r="G77" s="9">
        <v>106</v>
      </c>
      <c r="H77" s="11" t="s">
        <v>84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0"/>
      <c r="B78" s="10" t="s">
        <v>0</v>
      </c>
      <c r="C78" s="6">
        <v>20</v>
      </c>
      <c r="D78" s="8">
        <v>1.5</v>
      </c>
      <c r="E78" s="8">
        <v>0.9</v>
      </c>
      <c r="F78" s="8">
        <v>10.3</v>
      </c>
      <c r="G78" s="9">
        <v>56</v>
      </c>
      <c r="H78" s="6" t="s">
        <v>48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0"/>
      <c r="B79" s="10" t="s">
        <v>9</v>
      </c>
      <c r="C79" s="6">
        <v>100</v>
      </c>
      <c r="D79" s="8">
        <v>0.2</v>
      </c>
      <c r="E79" s="8">
        <v>0.2</v>
      </c>
      <c r="F79" s="9">
        <v>16</v>
      </c>
      <c r="G79" s="9">
        <v>68</v>
      </c>
      <c r="H79" s="6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30"/>
      <c r="B80" s="31" t="s">
        <v>44</v>
      </c>
      <c r="C80" s="32">
        <f>SUM(C74:C79)</f>
        <v>590</v>
      </c>
      <c r="D80" s="34">
        <f>SUM(D74:D79)</f>
        <v>19.3</v>
      </c>
      <c r="E80" s="34">
        <f>SUM(E74:E79)</f>
        <v>23.4</v>
      </c>
      <c r="F80" s="34">
        <f>SUM(F74:F79)</f>
        <v>87.899999999999991</v>
      </c>
      <c r="G80" s="33">
        <f>SUM(G74:G79)</f>
        <v>655</v>
      </c>
      <c r="H80" s="45"/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06" t="s">
        <v>41</v>
      </c>
      <c r="B81" s="10" t="s">
        <v>53</v>
      </c>
      <c r="C81" s="6">
        <v>100</v>
      </c>
      <c r="D81" s="8">
        <v>2.8</v>
      </c>
      <c r="E81" s="8">
        <v>0.3</v>
      </c>
      <c r="F81" s="9">
        <v>10</v>
      </c>
      <c r="G81" s="9">
        <v>53</v>
      </c>
      <c r="H81" s="13" t="s">
        <v>85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7"/>
      <c r="B82" s="14" t="s">
        <v>184</v>
      </c>
      <c r="C82" s="21">
        <v>200</v>
      </c>
      <c r="D82" s="22">
        <v>8.6</v>
      </c>
      <c r="E82" s="22">
        <v>6.3</v>
      </c>
      <c r="F82" s="23">
        <v>18</v>
      </c>
      <c r="G82" s="23">
        <v>167</v>
      </c>
      <c r="H82" s="13" t="s">
        <v>114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07"/>
      <c r="B83" s="10" t="s">
        <v>142</v>
      </c>
      <c r="C83" s="6">
        <v>250</v>
      </c>
      <c r="D83" s="8">
        <v>14.9</v>
      </c>
      <c r="E83" s="8">
        <v>17.3</v>
      </c>
      <c r="F83" s="8">
        <v>46.8</v>
      </c>
      <c r="G83" s="9">
        <v>410</v>
      </c>
      <c r="H83" s="13" t="s">
        <v>115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107"/>
      <c r="B84" s="10" t="s">
        <v>5</v>
      </c>
      <c r="C84" s="6">
        <v>200</v>
      </c>
      <c r="D84" s="22">
        <v>0.2</v>
      </c>
      <c r="E84" s="22">
        <v>0.1</v>
      </c>
      <c r="F84" s="23">
        <v>28</v>
      </c>
      <c r="G84" s="23">
        <v>117</v>
      </c>
      <c r="H84" s="13" t="s">
        <v>89</v>
      </c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7"/>
      <c r="B85" s="10" t="s">
        <v>47</v>
      </c>
      <c r="C85" s="6">
        <v>20</v>
      </c>
      <c r="D85" s="8">
        <v>1.3</v>
      </c>
      <c r="E85" s="8">
        <v>0.3</v>
      </c>
      <c r="F85" s="8">
        <v>6.7</v>
      </c>
      <c r="G85" s="9">
        <v>35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108"/>
      <c r="B86" s="10" t="s">
        <v>0</v>
      </c>
      <c r="C86" s="6">
        <v>20</v>
      </c>
      <c r="D86" s="8">
        <v>1.5</v>
      </c>
      <c r="E86" s="8">
        <v>0.9</v>
      </c>
      <c r="F86" s="8">
        <v>10.3</v>
      </c>
      <c r="G86" s="9">
        <v>56</v>
      </c>
      <c r="H86" s="13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50"/>
      <c r="B87" s="31" t="s">
        <v>45</v>
      </c>
      <c r="C87" s="32">
        <f>SUM(C81:C86)</f>
        <v>790</v>
      </c>
      <c r="D87" s="34">
        <f>SUM(D81:D86)</f>
        <v>29.299999999999997</v>
      </c>
      <c r="E87" s="34">
        <f>SUM(E81:E86)</f>
        <v>25.2</v>
      </c>
      <c r="F87" s="32">
        <f>SUM(F81:F86)</f>
        <v>119.8</v>
      </c>
      <c r="G87" s="33">
        <f>SUM(G81:G86)</f>
        <v>838</v>
      </c>
      <c r="H87" s="45"/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40"/>
      <c r="B88" s="41" t="s">
        <v>51</v>
      </c>
      <c r="C88" s="51"/>
      <c r="D88" s="38">
        <f>D80+D87</f>
        <v>48.599999999999994</v>
      </c>
      <c r="E88" s="38">
        <f t="shared" ref="E88:G88" si="4">E80+E87</f>
        <v>48.599999999999994</v>
      </c>
      <c r="F88" s="38">
        <f t="shared" si="4"/>
        <v>207.7</v>
      </c>
      <c r="G88" s="39">
        <f t="shared" si="4"/>
        <v>1493</v>
      </c>
      <c r="H88" s="45"/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29" t="s">
        <v>63</v>
      </c>
      <c r="B89" s="5"/>
      <c r="C89" s="4"/>
      <c r="D89" s="4"/>
      <c r="E89" s="4"/>
      <c r="F89" s="4"/>
      <c r="G89" s="4"/>
      <c r="H89" s="4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117" t="s">
        <v>42</v>
      </c>
      <c r="B90" s="7" t="s">
        <v>22</v>
      </c>
      <c r="C90" s="6">
        <v>200</v>
      </c>
      <c r="D90" s="8">
        <v>11.5</v>
      </c>
      <c r="E90" s="8">
        <v>10.5</v>
      </c>
      <c r="F90" s="8">
        <v>32.799999999999997</v>
      </c>
      <c r="G90" s="9">
        <v>277</v>
      </c>
      <c r="H90" s="13" t="s">
        <v>116</v>
      </c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18"/>
      <c r="B91" s="10" t="s">
        <v>0</v>
      </c>
      <c r="C91" s="6">
        <v>40</v>
      </c>
      <c r="D91" s="9">
        <v>3</v>
      </c>
      <c r="E91" s="8">
        <v>1.8</v>
      </c>
      <c r="F91" s="8">
        <v>20.6</v>
      </c>
      <c r="G91" s="9">
        <v>112</v>
      </c>
      <c r="H91" s="6" t="s">
        <v>48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8"/>
      <c r="B92" s="4" t="s">
        <v>64</v>
      </c>
      <c r="C92" s="6">
        <v>115</v>
      </c>
      <c r="D92" s="6">
        <v>3.5</v>
      </c>
      <c r="E92" s="6">
        <v>3.7</v>
      </c>
      <c r="F92" s="8">
        <v>10.8</v>
      </c>
      <c r="G92" s="9">
        <v>83</v>
      </c>
      <c r="H92" s="13" t="s">
        <v>48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8"/>
      <c r="B93" s="10" t="s">
        <v>181</v>
      </c>
      <c r="C93" s="6">
        <v>200</v>
      </c>
      <c r="D93" s="8">
        <v>0.1</v>
      </c>
      <c r="E93" s="9">
        <v>0</v>
      </c>
      <c r="F93" s="9">
        <v>10</v>
      </c>
      <c r="G93" s="9">
        <v>40</v>
      </c>
      <c r="H93" s="13" t="s">
        <v>113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9"/>
      <c r="B94" s="10" t="s">
        <v>9</v>
      </c>
      <c r="C94" s="6">
        <v>100</v>
      </c>
      <c r="D94" s="6">
        <v>0.2</v>
      </c>
      <c r="E94" s="6">
        <v>0.2</v>
      </c>
      <c r="F94" s="9">
        <v>16</v>
      </c>
      <c r="G94" s="9">
        <v>68</v>
      </c>
      <c r="H94" s="13" t="s">
        <v>48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30"/>
      <c r="B95" s="31" t="s">
        <v>44</v>
      </c>
      <c r="C95" s="32">
        <f>SUM(C90:C94)</f>
        <v>655</v>
      </c>
      <c r="D95" s="34">
        <f>SUM(D90:D94)</f>
        <v>18.3</v>
      </c>
      <c r="E95" s="32">
        <f>SUM(E90:E94)</f>
        <v>16.2</v>
      </c>
      <c r="F95" s="32">
        <f>SUM(F90:F94)</f>
        <v>90.2</v>
      </c>
      <c r="G95" s="32">
        <f>SUM(G90:G94)</f>
        <v>580</v>
      </c>
      <c r="H95" s="45"/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2" t="s">
        <v>41</v>
      </c>
      <c r="B96" s="10" t="s">
        <v>80</v>
      </c>
      <c r="C96" s="6">
        <v>100</v>
      </c>
      <c r="D96" s="8">
        <v>0.9</v>
      </c>
      <c r="E96" s="8">
        <v>5.0999999999999996</v>
      </c>
      <c r="F96" s="8">
        <v>6.1</v>
      </c>
      <c r="G96" s="9">
        <v>74</v>
      </c>
      <c r="H96" s="13" t="s">
        <v>186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13"/>
      <c r="B97" s="14" t="s">
        <v>203</v>
      </c>
      <c r="C97" s="21">
        <v>200</v>
      </c>
      <c r="D97" s="22">
        <v>6.7</v>
      </c>
      <c r="E97" s="22">
        <v>4.5999999999999996</v>
      </c>
      <c r="F97" s="22">
        <v>16.3</v>
      </c>
      <c r="G97" s="23">
        <v>133</v>
      </c>
      <c r="H97" s="13" t="s">
        <v>118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13"/>
      <c r="B98" s="14" t="s">
        <v>66</v>
      </c>
      <c r="C98" s="15">
        <v>100</v>
      </c>
      <c r="D98" s="9">
        <v>14.5</v>
      </c>
      <c r="E98" s="8">
        <v>13.1</v>
      </c>
      <c r="F98" s="8">
        <v>12.5</v>
      </c>
      <c r="G98" s="9">
        <v>227</v>
      </c>
      <c r="H98" s="46" t="s">
        <v>132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13"/>
      <c r="B99" s="10" t="s">
        <v>4</v>
      </c>
      <c r="C99" s="6">
        <v>150</v>
      </c>
      <c r="D99" s="22">
        <v>3.5</v>
      </c>
      <c r="E99" s="22">
        <v>8.5</v>
      </c>
      <c r="F99" s="22">
        <v>18.600000000000001</v>
      </c>
      <c r="G99" s="23">
        <v>167</v>
      </c>
      <c r="H99" s="13" t="s">
        <v>88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13"/>
      <c r="B100" s="10" t="s">
        <v>65</v>
      </c>
      <c r="C100" s="6">
        <v>200</v>
      </c>
      <c r="D100" s="8">
        <v>0.5</v>
      </c>
      <c r="E100" s="8">
        <v>0.1</v>
      </c>
      <c r="F100" s="9">
        <v>32</v>
      </c>
      <c r="G100" s="9">
        <v>133</v>
      </c>
      <c r="H100" s="13" t="s">
        <v>96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3"/>
      <c r="B101" s="10" t="s">
        <v>47</v>
      </c>
      <c r="C101" s="6">
        <v>20</v>
      </c>
      <c r="D101" s="8">
        <v>1.3</v>
      </c>
      <c r="E101" s="8">
        <v>0.3</v>
      </c>
      <c r="F101" s="8">
        <v>6.7</v>
      </c>
      <c r="G101" s="9">
        <v>35</v>
      </c>
      <c r="H101" s="6" t="s">
        <v>48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4"/>
      <c r="B102" s="10" t="s">
        <v>0</v>
      </c>
      <c r="C102" s="6">
        <v>20</v>
      </c>
      <c r="D102" s="8">
        <v>1.5</v>
      </c>
      <c r="E102" s="8">
        <v>0.9</v>
      </c>
      <c r="F102" s="8">
        <v>10.3</v>
      </c>
      <c r="G102" s="9">
        <v>56</v>
      </c>
      <c r="H102" s="13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35"/>
      <c r="B103" s="31" t="s">
        <v>45</v>
      </c>
      <c r="C103" s="32">
        <f>SUM(C96:C102)</f>
        <v>790</v>
      </c>
      <c r="D103" s="32">
        <f>SUM(D96:D102)</f>
        <v>28.900000000000002</v>
      </c>
      <c r="E103" s="34">
        <f>SUM(E96:E102)</f>
        <v>32.6</v>
      </c>
      <c r="F103" s="32">
        <f>SUM(F96:F102)</f>
        <v>102.5</v>
      </c>
      <c r="G103" s="32">
        <f>SUM(G96:G102)</f>
        <v>825</v>
      </c>
      <c r="H103" s="45"/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40"/>
      <c r="B104" s="41" t="s">
        <v>51</v>
      </c>
      <c r="C104" s="40"/>
      <c r="D104" s="38">
        <f>D95+D103</f>
        <v>47.2</v>
      </c>
      <c r="E104" s="38">
        <f t="shared" ref="E104:G104" si="5">E95+E103</f>
        <v>48.8</v>
      </c>
      <c r="F104" s="38">
        <f t="shared" si="5"/>
        <v>192.7</v>
      </c>
      <c r="G104" s="39">
        <f t="shared" si="5"/>
        <v>1405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29" t="s">
        <v>69</v>
      </c>
      <c r="B105" s="5"/>
      <c r="C105" s="17"/>
      <c r="D105" s="17"/>
      <c r="E105" s="17"/>
      <c r="F105" s="17"/>
      <c r="G105" s="17"/>
      <c r="H105" s="4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7" t="s">
        <v>42</v>
      </c>
      <c r="B106" s="10" t="s">
        <v>187</v>
      </c>
      <c r="C106" s="6">
        <v>200</v>
      </c>
      <c r="D106" s="8">
        <v>6.3</v>
      </c>
      <c r="E106" s="8">
        <v>8.1999999999999993</v>
      </c>
      <c r="F106" s="8">
        <v>31.9</v>
      </c>
      <c r="G106" s="9">
        <v>230</v>
      </c>
      <c r="H106" s="13" t="s">
        <v>82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8"/>
      <c r="B107" s="10" t="s">
        <v>1</v>
      </c>
      <c r="C107" s="6">
        <v>20</v>
      </c>
      <c r="D107" s="6">
        <v>4.7</v>
      </c>
      <c r="E107" s="6">
        <v>5.9</v>
      </c>
      <c r="F107" s="9">
        <v>0</v>
      </c>
      <c r="G107" s="9">
        <v>72</v>
      </c>
      <c r="H107" s="6" t="s">
        <v>83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18"/>
      <c r="B108" s="10" t="s">
        <v>0</v>
      </c>
      <c r="C108" s="6">
        <v>40</v>
      </c>
      <c r="D108" s="9">
        <v>3</v>
      </c>
      <c r="E108" s="8">
        <v>1.8</v>
      </c>
      <c r="F108" s="8">
        <v>20.6</v>
      </c>
      <c r="G108" s="9">
        <v>112</v>
      </c>
      <c r="H108" s="6" t="s">
        <v>48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18"/>
      <c r="B109" s="10" t="s">
        <v>12</v>
      </c>
      <c r="C109" s="6">
        <v>200</v>
      </c>
      <c r="D109" s="8">
        <v>2.9</v>
      </c>
      <c r="E109" s="8">
        <v>2.8</v>
      </c>
      <c r="F109" s="22">
        <v>14.9</v>
      </c>
      <c r="G109" s="9">
        <v>98</v>
      </c>
      <c r="H109" s="11" t="s">
        <v>104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19"/>
      <c r="B110" s="10" t="s">
        <v>9</v>
      </c>
      <c r="C110" s="6">
        <v>100</v>
      </c>
      <c r="D110" s="8">
        <v>0.2</v>
      </c>
      <c r="E110" s="8">
        <v>0.2</v>
      </c>
      <c r="F110" s="9">
        <v>16</v>
      </c>
      <c r="G110" s="9">
        <v>68</v>
      </c>
      <c r="H110" s="6" t="s">
        <v>48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30"/>
      <c r="B111" s="31" t="s">
        <v>44</v>
      </c>
      <c r="C111" s="32">
        <f>SUM(C106:C110)</f>
        <v>560</v>
      </c>
      <c r="D111" s="32">
        <f>SUM(D106:D110)</f>
        <v>17.099999999999998</v>
      </c>
      <c r="E111" s="34">
        <f>SUM(E106:E110)</f>
        <v>18.899999999999999</v>
      </c>
      <c r="F111" s="32">
        <f>SUM(F106:F110)</f>
        <v>83.4</v>
      </c>
      <c r="G111" s="33">
        <f>SUM(G106:G110)</f>
        <v>580</v>
      </c>
      <c r="H111" s="45"/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2" t="s">
        <v>41</v>
      </c>
      <c r="B112" s="52" t="s">
        <v>188</v>
      </c>
      <c r="C112" s="6">
        <v>100</v>
      </c>
      <c r="D112" s="9">
        <v>1</v>
      </c>
      <c r="E112" s="8">
        <v>5.5</v>
      </c>
      <c r="F112" s="8">
        <v>8.3000000000000007</v>
      </c>
      <c r="G112" s="9">
        <v>88</v>
      </c>
      <c r="H112" s="13" t="s">
        <v>162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3"/>
      <c r="B113" s="4" t="s">
        <v>70</v>
      </c>
      <c r="C113" s="6">
        <v>200</v>
      </c>
      <c r="D113" s="8">
        <v>3.5</v>
      </c>
      <c r="E113" s="8">
        <v>5.0999999999999996</v>
      </c>
      <c r="F113" s="8">
        <v>12.5</v>
      </c>
      <c r="G113" s="9">
        <v>112</v>
      </c>
      <c r="H113" s="13" t="s">
        <v>119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3"/>
      <c r="B114" s="14" t="s">
        <v>143</v>
      </c>
      <c r="C114" s="15">
        <v>100</v>
      </c>
      <c r="D114" s="8">
        <v>13.2</v>
      </c>
      <c r="E114" s="8">
        <v>12.4</v>
      </c>
      <c r="F114" s="9">
        <v>2.9</v>
      </c>
      <c r="G114" s="9">
        <v>180</v>
      </c>
      <c r="H114" s="13" t="s">
        <v>120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3"/>
      <c r="B115" s="14" t="s">
        <v>13</v>
      </c>
      <c r="C115" s="21">
        <v>150</v>
      </c>
      <c r="D115" s="22">
        <v>8.4</v>
      </c>
      <c r="E115" s="22">
        <v>5.5</v>
      </c>
      <c r="F115" s="22">
        <v>36.799999999999997</v>
      </c>
      <c r="G115" s="23">
        <v>234</v>
      </c>
      <c r="H115" s="13" t="s">
        <v>90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113"/>
      <c r="B116" s="14" t="s">
        <v>14</v>
      </c>
      <c r="C116" s="21">
        <v>200</v>
      </c>
      <c r="D116" s="22">
        <v>0.5</v>
      </c>
      <c r="E116" s="22">
        <v>0.1</v>
      </c>
      <c r="F116" s="23">
        <v>32</v>
      </c>
      <c r="G116" s="23">
        <v>133</v>
      </c>
      <c r="H116" s="13" t="s">
        <v>103</v>
      </c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3"/>
      <c r="B117" s="10" t="s">
        <v>47</v>
      </c>
      <c r="C117" s="6">
        <v>20</v>
      </c>
      <c r="D117" s="8">
        <v>1.3</v>
      </c>
      <c r="E117" s="8">
        <v>0.3</v>
      </c>
      <c r="F117" s="8">
        <v>6.7</v>
      </c>
      <c r="G117" s="9">
        <v>35</v>
      </c>
      <c r="H117" s="6" t="s">
        <v>48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4"/>
      <c r="B118" s="10" t="s">
        <v>0</v>
      </c>
      <c r="C118" s="6">
        <v>20</v>
      </c>
      <c r="D118" s="8">
        <v>1.5</v>
      </c>
      <c r="E118" s="8">
        <v>0.9</v>
      </c>
      <c r="F118" s="8">
        <v>10.3</v>
      </c>
      <c r="G118" s="9">
        <v>56</v>
      </c>
      <c r="H118" s="13" t="s">
        <v>48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35"/>
      <c r="B119" s="31" t="s">
        <v>45</v>
      </c>
      <c r="C119" s="32">
        <f>SUM(C112:C118)</f>
        <v>790</v>
      </c>
      <c r="D119" s="32">
        <f>SUM(D112:D118)</f>
        <v>29.400000000000002</v>
      </c>
      <c r="E119" s="32">
        <f>SUM(E112:E118)</f>
        <v>29.8</v>
      </c>
      <c r="F119" s="32">
        <f>SUM(F112:F118)</f>
        <v>109.5</v>
      </c>
      <c r="G119" s="32">
        <f>SUM(G112:G118)</f>
        <v>838</v>
      </c>
      <c r="H119" s="45"/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40"/>
      <c r="B120" s="41" t="s">
        <v>51</v>
      </c>
      <c r="C120" s="40"/>
      <c r="D120" s="38">
        <f>D111+D119</f>
        <v>46.5</v>
      </c>
      <c r="E120" s="38">
        <f t="shared" ref="E120:G120" si="6">E111+E119</f>
        <v>48.7</v>
      </c>
      <c r="F120" s="38">
        <f t="shared" si="6"/>
        <v>192.9</v>
      </c>
      <c r="G120" s="39">
        <f t="shared" si="6"/>
        <v>1418</v>
      </c>
      <c r="H120" s="45"/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29" t="s">
        <v>72</v>
      </c>
      <c r="B121" s="5"/>
      <c r="C121" s="17"/>
      <c r="D121" s="17"/>
      <c r="E121" s="17"/>
      <c r="F121" s="17"/>
      <c r="G121" s="17"/>
      <c r="H121" s="4"/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09" t="s">
        <v>42</v>
      </c>
      <c r="B122" s="7" t="s">
        <v>75</v>
      </c>
      <c r="C122" s="6">
        <v>150</v>
      </c>
      <c r="D122" s="8">
        <v>13.8</v>
      </c>
      <c r="E122" s="8">
        <v>19.7</v>
      </c>
      <c r="F122" s="8">
        <v>3.8</v>
      </c>
      <c r="G122" s="9">
        <v>190</v>
      </c>
      <c r="H122" s="13" t="s">
        <v>121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0"/>
      <c r="B123" s="10" t="s">
        <v>53</v>
      </c>
      <c r="C123" s="6">
        <v>60</v>
      </c>
      <c r="D123" s="8">
        <v>1.7</v>
      </c>
      <c r="E123" s="8">
        <v>0.2</v>
      </c>
      <c r="F123" s="9">
        <v>6</v>
      </c>
      <c r="G123" s="9">
        <v>32</v>
      </c>
      <c r="H123" s="13" t="s">
        <v>85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110"/>
      <c r="B124" s="10" t="s">
        <v>0</v>
      </c>
      <c r="C124" s="6">
        <v>40</v>
      </c>
      <c r="D124" s="9">
        <v>3</v>
      </c>
      <c r="E124" s="8">
        <v>1.8</v>
      </c>
      <c r="F124" s="8">
        <v>20.6</v>
      </c>
      <c r="G124" s="9">
        <v>112</v>
      </c>
      <c r="H124" s="6" t="s">
        <v>48</v>
      </c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10"/>
      <c r="B125" s="10" t="s">
        <v>8</v>
      </c>
      <c r="C125" s="6">
        <v>205</v>
      </c>
      <c r="D125" s="8">
        <v>0.1</v>
      </c>
      <c r="E125" s="9">
        <v>0</v>
      </c>
      <c r="F125" s="9">
        <v>10</v>
      </c>
      <c r="G125" s="9">
        <v>40</v>
      </c>
      <c r="H125" s="13" t="s">
        <v>98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0"/>
      <c r="B126" s="7" t="s">
        <v>200</v>
      </c>
      <c r="C126" s="6">
        <v>20</v>
      </c>
      <c r="D126" s="8">
        <v>0.4</v>
      </c>
      <c r="E126" s="8">
        <v>1.6</v>
      </c>
      <c r="F126" s="9">
        <v>19</v>
      </c>
      <c r="G126" s="9">
        <v>94</v>
      </c>
      <c r="H126" s="13" t="s">
        <v>48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1"/>
      <c r="B127" s="10" t="s">
        <v>9</v>
      </c>
      <c r="C127" s="6">
        <v>100</v>
      </c>
      <c r="D127" s="8">
        <v>0.2</v>
      </c>
      <c r="E127" s="8">
        <v>0.2</v>
      </c>
      <c r="F127" s="9">
        <v>16</v>
      </c>
      <c r="G127" s="9">
        <v>68</v>
      </c>
      <c r="H127" s="6" t="s">
        <v>48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30"/>
      <c r="B128" s="31" t="s">
        <v>44</v>
      </c>
      <c r="C128" s="32">
        <f>SUM(C122:C127)</f>
        <v>575</v>
      </c>
      <c r="D128" s="32">
        <f>SUM(D122:D127)</f>
        <v>19.2</v>
      </c>
      <c r="E128" s="32">
        <f>SUM(E122:E127)</f>
        <v>23.5</v>
      </c>
      <c r="F128" s="32">
        <f>SUM(F122:F127)</f>
        <v>75.400000000000006</v>
      </c>
      <c r="G128" s="32">
        <f>SUM(G122:G127)</f>
        <v>536</v>
      </c>
      <c r="H128" s="45"/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12" t="s">
        <v>41</v>
      </c>
      <c r="B129" s="52" t="s">
        <v>68</v>
      </c>
      <c r="C129" s="6">
        <v>100</v>
      </c>
      <c r="D129" s="9">
        <v>2</v>
      </c>
      <c r="E129" s="8">
        <v>0.3</v>
      </c>
      <c r="F129" s="8">
        <v>10.3</v>
      </c>
      <c r="G129" s="9">
        <v>52.3</v>
      </c>
      <c r="H129" s="13" t="s">
        <v>196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13"/>
      <c r="B130" s="14" t="s">
        <v>3</v>
      </c>
      <c r="C130" s="15">
        <v>200</v>
      </c>
      <c r="D130" s="22">
        <v>4.2</v>
      </c>
      <c r="E130" s="22">
        <v>5.2</v>
      </c>
      <c r="F130" s="22">
        <v>15.5</v>
      </c>
      <c r="G130" s="23">
        <v>128</v>
      </c>
      <c r="H130" s="13" t="s">
        <v>86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3"/>
      <c r="B131" s="14" t="s">
        <v>73</v>
      </c>
      <c r="C131" s="21">
        <v>100</v>
      </c>
      <c r="D131" s="22">
        <v>14.8</v>
      </c>
      <c r="E131" s="22">
        <v>11.5</v>
      </c>
      <c r="F131" s="22">
        <v>3.5</v>
      </c>
      <c r="G131" s="23">
        <v>180</v>
      </c>
      <c r="H131" s="46" t="s">
        <v>124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3"/>
      <c r="B132" s="10" t="s">
        <v>19</v>
      </c>
      <c r="C132" s="6">
        <v>150</v>
      </c>
      <c r="D132" s="8">
        <v>3.5</v>
      </c>
      <c r="E132" s="8">
        <v>4.9000000000000004</v>
      </c>
      <c r="F132" s="8">
        <v>36.799999999999997</v>
      </c>
      <c r="G132" s="9">
        <v>210</v>
      </c>
      <c r="H132" s="13" t="s">
        <v>123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3"/>
      <c r="B133" s="10" t="s">
        <v>5</v>
      </c>
      <c r="C133" s="6">
        <v>200</v>
      </c>
      <c r="D133" s="22">
        <v>0.2</v>
      </c>
      <c r="E133" s="22">
        <v>0.1</v>
      </c>
      <c r="F133" s="23">
        <v>28</v>
      </c>
      <c r="G133" s="23">
        <v>117</v>
      </c>
      <c r="H133" s="13" t="s">
        <v>89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3"/>
      <c r="B134" s="10" t="s">
        <v>47</v>
      </c>
      <c r="C134" s="6">
        <v>20</v>
      </c>
      <c r="D134" s="8">
        <v>1.3</v>
      </c>
      <c r="E134" s="8">
        <v>0.3</v>
      </c>
      <c r="F134" s="8">
        <v>6.7</v>
      </c>
      <c r="G134" s="9">
        <v>35</v>
      </c>
      <c r="H134" s="6" t="s">
        <v>48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3"/>
      <c r="B135" s="10" t="s">
        <v>0</v>
      </c>
      <c r="C135" s="6">
        <v>20</v>
      </c>
      <c r="D135" s="8">
        <v>1.5</v>
      </c>
      <c r="E135" s="8">
        <v>0.9</v>
      </c>
      <c r="F135" s="8">
        <v>10.3</v>
      </c>
      <c r="G135" s="9">
        <v>56</v>
      </c>
      <c r="H135" s="13" t="s">
        <v>48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35"/>
      <c r="B136" s="31" t="s">
        <v>45</v>
      </c>
      <c r="C136" s="32">
        <f>SUM(C129:C135)</f>
        <v>790</v>
      </c>
      <c r="D136" s="34">
        <f>SUM(D129:D135)</f>
        <v>27.5</v>
      </c>
      <c r="E136" s="32">
        <f>SUM(E129:E135)</f>
        <v>23.2</v>
      </c>
      <c r="F136" s="32">
        <f>SUM(F129:F135)</f>
        <v>111.1</v>
      </c>
      <c r="G136" s="33">
        <f>SUM(G129:G135)</f>
        <v>778.3</v>
      </c>
      <c r="H136" s="45"/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40"/>
      <c r="B137" s="41" t="s">
        <v>51</v>
      </c>
      <c r="C137" s="40"/>
      <c r="D137" s="38">
        <f>D128+D136</f>
        <v>46.7</v>
      </c>
      <c r="E137" s="38">
        <f t="shared" ref="E137:G137" si="7">E128+E136</f>
        <v>46.7</v>
      </c>
      <c r="F137" s="38">
        <f t="shared" si="7"/>
        <v>186.5</v>
      </c>
      <c r="G137" s="33">
        <f t="shared" si="7"/>
        <v>1314.3</v>
      </c>
      <c r="H137" s="45"/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29" t="s">
        <v>74</v>
      </c>
      <c r="B138" s="5"/>
      <c r="C138" s="17"/>
      <c r="D138" s="17"/>
      <c r="E138" s="17"/>
      <c r="F138" s="17"/>
      <c r="G138" s="17"/>
      <c r="H138" s="4"/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9" t="s">
        <v>42</v>
      </c>
      <c r="B139" s="7" t="s">
        <v>144</v>
      </c>
      <c r="C139" s="6">
        <v>200</v>
      </c>
      <c r="D139" s="8">
        <v>6.6</v>
      </c>
      <c r="E139" s="8">
        <v>7.8</v>
      </c>
      <c r="F139" s="8">
        <v>38</v>
      </c>
      <c r="G139" s="9">
        <v>247</v>
      </c>
      <c r="H139" s="13" t="s">
        <v>82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0"/>
      <c r="B140" s="10" t="s">
        <v>1</v>
      </c>
      <c r="C140" s="6">
        <v>30</v>
      </c>
      <c r="D140" s="6">
        <v>7.7</v>
      </c>
      <c r="E140" s="6">
        <v>7.5</v>
      </c>
      <c r="F140" s="9">
        <v>0</v>
      </c>
      <c r="G140" s="9">
        <v>97</v>
      </c>
      <c r="H140" s="6" t="s">
        <v>83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110"/>
      <c r="B141" s="10" t="s">
        <v>0</v>
      </c>
      <c r="C141" s="6">
        <v>40</v>
      </c>
      <c r="D141" s="9">
        <v>3</v>
      </c>
      <c r="E141" s="8">
        <v>1.8</v>
      </c>
      <c r="F141" s="8">
        <v>20.6</v>
      </c>
      <c r="G141" s="9">
        <v>112</v>
      </c>
      <c r="H141" s="6" t="s">
        <v>48</v>
      </c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110"/>
      <c r="B142" s="10" t="s">
        <v>2</v>
      </c>
      <c r="C142" s="6">
        <v>200</v>
      </c>
      <c r="D142" s="8">
        <v>3.6</v>
      </c>
      <c r="E142" s="8">
        <v>3.3</v>
      </c>
      <c r="F142" s="23">
        <v>15</v>
      </c>
      <c r="G142" s="9">
        <v>106</v>
      </c>
      <c r="H142" s="11" t="s">
        <v>84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111"/>
      <c r="B143" s="10" t="s">
        <v>9</v>
      </c>
      <c r="C143" s="6">
        <v>100</v>
      </c>
      <c r="D143" s="8">
        <v>0.2</v>
      </c>
      <c r="E143" s="8">
        <v>0.2</v>
      </c>
      <c r="F143" s="9">
        <v>16</v>
      </c>
      <c r="G143" s="9">
        <v>68</v>
      </c>
      <c r="H143" s="6" t="s">
        <v>48</v>
      </c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30"/>
      <c r="B144" s="31" t="s">
        <v>44</v>
      </c>
      <c r="C144" s="32">
        <f>SUM(C139:C143)</f>
        <v>570</v>
      </c>
      <c r="D144" s="32">
        <f t="shared" ref="D144:G144" si="8">SUM(D139:D143)</f>
        <v>21.1</v>
      </c>
      <c r="E144" s="32">
        <f t="shared" si="8"/>
        <v>20.6</v>
      </c>
      <c r="F144" s="32">
        <f t="shared" si="8"/>
        <v>89.6</v>
      </c>
      <c r="G144" s="32">
        <f t="shared" si="8"/>
        <v>630</v>
      </c>
      <c r="H144" s="45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06" t="s">
        <v>41</v>
      </c>
      <c r="B145" s="10" t="s">
        <v>39</v>
      </c>
      <c r="C145" s="6">
        <v>100</v>
      </c>
      <c r="D145" s="8">
        <v>1.1000000000000001</v>
      </c>
      <c r="E145" s="8">
        <v>0.3</v>
      </c>
      <c r="F145" s="8">
        <v>5.8</v>
      </c>
      <c r="G145" s="9">
        <v>31</v>
      </c>
      <c r="H145" s="13" t="s">
        <v>93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07"/>
      <c r="B146" s="10" t="s">
        <v>60</v>
      </c>
      <c r="C146" s="6">
        <v>200</v>
      </c>
      <c r="D146" s="8">
        <v>4.7</v>
      </c>
      <c r="E146" s="8">
        <v>5.2</v>
      </c>
      <c r="F146" s="8">
        <v>19.5</v>
      </c>
      <c r="G146" s="9">
        <v>147</v>
      </c>
      <c r="H146" s="13" t="s">
        <v>105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07"/>
      <c r="B147" s="19" t="s">
        <v>169</v>
      </c>
      <c r="C147" s="15">
        <v>100</v>
      </c>
      <c r="D147" s="8">
        <v>18.899999999999999</v>
      </c>
      <c r="E147" s="8">
        <v>20.100000000000001</v>
      </c>
      <c r="F147" s="8">
        <v>5.4</v>
      </c>
      <c r="G147" s="9">
        <v>284</v>
      </c>
      <c r="H147" s="13" t="s">
        <v>167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07"/>
      <c r="B148" s="10" t="s">
        <v>16</v>
      </c>
      <c r="C148" s="6">
        <v>150</v>
      </c>
      <c r="D148" s="8">
        <v>3.1</v>
      </c>
      <c r="E148" s="8">
        <v>5.4</v>
      </c>
      <c r="F148" s="8">
        <v>20.3</v>
      </c>
      <c r="G148" s="9">
        <v>146</v>
      </c>
      <c r="H148" s="13" t="s">
        <v>111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07"/>
      <c r="B149" s="10" t="s">
        <v>17</v>
      </c>
      <c r="C149" s="6">
        <v>200</v>
      </c>
      <c r="D149" s="8">
        <v>0.2</v>
      </c>
      <c r="E149" s="8">
        <v>0.1</v>
      </c>
      <c r="F149" s="9">
        <v>32</v>
      </c>
      <c r="G149" s="9">
        <v>132</v>
      </c>
      <c r="H149" s="13" t="s">
        <v>112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107"/>
      <c r="B150" s="10" t="s">
        <v>47</v>
      </c>
      <c r="C150" s="6">
        <v>20</v>
      </c>
      <c r="D150" s="8">
        <v>1.3</v>
      </c>
      <c r="E150" s="8">
        <v>0.3</v>
      </c>
      <c r="F150" s="8">
        <v>6.7</v>
      </c>
      <c r="G150" s="9">
        <v>35</v>
      </c>
      <c r="H150" s="6" t="s">
        <v>48</v>
      </c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08"/>
      <c r="B151" s="10" t="s">
        <v>0</v>
      </c>
      <c r="C151" s="6">
        <v>20</v>
      </c>
      <c r="D151" s="8">
        <v>1.5</v>
      </c>
      <c r="E151" s="8">
        <v>0.9</v>
      </c>
      <c r="F151" s="8">
        <v>10.3</v>
      </c>
      <c r="G151" s="9">
        <v>56</v>
      </c>
      <c r="H151" s="13" t="s">
        <v>48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35"/>
      <c r="B152" s="31" t="s">
        <v>45</v>
      </c>
      <c r="C152" s="32">
        <f>SUM(C145:C151)</f>
        <v>790</v>
      </c>
      <c r="D152" s="34">
        <f>SUM(D145:D151)</f>
        <v>30.8</v>
      </c>
      <c r="E152" s="34">
        <f>SUM(E145:E151)</f>
        <v>32.300000000000004</v>
      </c>
      <c r="F152" s="33">
        <f>SUM(F145:F151)</f>
        <v>100</v>
      </c>
      <c r="G152" s="32">
        <f>SUM(G145:G151)</f>
        <v>831</v>
      </c>
      <c r="H152" s="45"/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40"/>
      <c r="B153" s="41" t="s">
        <v>51</v>
      </c>
      <c r="C153" s="40"/>
      <c r="D153" s="38">
        <f>D144+D152</f>
        <v>51.900000000000006</v>
      </c>
      <c r="E153" s="38">
        <f t="shared" ref="E153:G153" si="9">E144+E152</f>
        <v>52.900000000000006</v>
      </c>
      <c r="F153" s="38">
        <f t="shared" si="9"/>
        <v>189.6</v>
      </c>
      <c r="G153" s="39">
        <f t="shared" si="9"/>
        <v>1461</v>
      </c>
      <c r="H153" s="45"/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29" t="s">
        <v>176</v>
      </c>
      <c r="B154" s="78"/>
      <c r="C154" s="100"/>
      <c r="D154" s="67"/>
      <c r="E154" s="67"/>
      <c r="F154" s="67"/>
      <c r="G154" s="68"/>
      <c r="H154" s="77"/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09" t="s">
        <v>42</v>
      </c>
      <c r="B155" s="7" t="s">
        <v>161</v>
      </c>
      <c r="C155" s="6">
        <v>170</v>
      </c>
      <c r="D155" s="8">
        <v>22.6</v>
      </c>
      <c r="E155" s="8">
        <v>19.899999999999999</v>
      </c>
      <c r="F155" s="8">
        <v>34.700000000000003</v>
      </c>
      <c r="G155" s="9">
        <v>415</v>
      </c>
      <c r="H155" s="13" t="s">
        <v>97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0"/>
      <c r="B156" s="10" t="s">
        <v>181</v>
      </c>
      <c r="C156" s="6">
        <v>200</v>
      </c>
      <c r="D156" s="8">
        <v>0.1</v>
      </c>
      <c r="E156" s="9">
        <v>0</v>
      </c>
      <c r="F156" s="9">
        <v>10</v>
      </c>
      <c r="G156" s="9">
        <v>40</v>
      </c>
      <c r="H156" s="13" t="s">
        <v>113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10"/>
      <c r="B157" s="7" t="str">
        <f>'7-11 3-х раз'!$B$185</f>
        <v>Кондитерское изделие (печенье обогащенное)</v>
      </c>
      <c r="C157" s="6">
        <v>20</v>
      </c>
      <c r="D157" s="8">
        <v>0.4</v>
      </c>
      <c r="E157" s="8">
        <v>1.6</v>
      </c>
      <c r="F157" s="9">
        <v>19</v>
      </c>
      <c r="G157" s="9">
        <v>94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10"/>
      <c r="B158" s="10" t="s">
        <v>9</v>
      </c>
      <c r="C158" s="6">
        <v>150</v>
      </c>
      <c r="D158" s="6">
        <v>0.3</v>
      </c>
      <c r="E158" s="6">
        <v>0.3</v>
      </c>
      <c r="F158" s="9">
        <v>24</v>
      </c>
      <c r="G158" s="9">
        <v>102</v>
      </c>
      <c r="H158" s="13" t="s">
        <v>48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30"/>
      <c r="B159" s="31" t="s">
        <v>44</v>
      </c>
      <c r="C159" s="32">
        <f>SUM(C155:C158)</f>
        <v>540</v>
      </c>
      <c r="D159" s="32">
        <f>SUM(D155:D158)</f>
        <v>23.400000000000002</v>
      </c>
      <c r="E159" s="32">
        <f>SUM(E155:E158)</f>
        <v>21.8</v>
      </c>
      <c r="F159" s="32">
        <f>SUM(F155:F158)</f>
        <v>87.7</v>
      </c>
      <c r="G159" s="32">
        <f>SUM(G155:G158)</f>
        <v>651</v>
      </c>
      <c r="H159" s="45"/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06" t="s">
        <v>41</v>
      </c>
      <c r="B160" s="20" t="s">
        <v>50</v>
      </c>
      <c r="C160" s="6">
        <v>100</v>
      </c>
      <c r="D160" s="8">
        <v>0.8</v>
      </c>
      <c r="E160" s="8">
        <v>0.1</v>
      </c>
      <c r="F160" s="8">
        <v>3.5</v>
      </c>
      <c r="G160" s="9">
        <v>18</v>
      </c>
      <c r="H160" s="13" t="s">
        <v>99</v>
      </c>
      <c r="I160" s="19"/>
      <c r="J160" s="19"/>
      <c r="K160" s="19"/>
      <c r="L160" s="19"/>
      <c r="M160" s="19"/>
      <c r="N160" s="19"/>
    </row>
    <row r="161" spans="1:16" ht="18.899999999999999" customHeight="1" x14ac:dyDescent="0.3">
      <c r="A161" s="107"/>
      <c r="B161" s="14" t="s">
        <v>166</v>
      </c>
      <c r="C161" s="21">
        <v>200</v>
      </c>
      <c r="D161" s="22">
        <v>2.5</v>
      </c>
      <c r="E161" s="22">
        <v>5.5</v>
      </c>
      <c r="F161" s="22">
        <v>12.5</v>
      </c>
      <c r="G161" s="23">
        <v>115</v>
      </c>
      <c r="H161" s="13" t="s">
        <v>100</v>
      </c>
      <c r="I161" s="19"/>
      <c r="J161" s="19"/>
      <c r="K161" s="19"/>
      <c r="L161" s="19"/>
      <c r="M161" s="19"/>
      <c r="N161" s="19"/>
    </row>
    <row r="162" spans="1:16" ht="18.899999999999999" customHeight="1" x14ac:dyDescent="0.3">
      <c r="A162" s="107"/>
      <c r="B162" s="14" t="s">
        <v>127</v>
      </c>
      <c r="C162" s="6">
        <v>110</v>
      </c>
      <c r="D162" s="8">
        <v>14.6</v>
      </c>
      <c r="E162" s="8">
        <v>14.8</v>
      </c>
      <c r="F162" s="8">
        <v>14.1</v>
      </c>
      <c r="G162" s="9">
        <v>258</v>
      </c>
      <c r="H162" s="58" t="s">
        <v>131</v>
      </c>
      <c r="I162" s="19"/>
      <c r="J162" s="19"/>
      <c r="K162" s="19"/>
      <c r="L162" s="19"/>
      <c r="M162" s="19"/>
      <c r="N162" s="19"/>
    </row>
    <row r="163" spans="1:16" ht="18.899999999999999" customHeight="1" x14ac:dyDescent="0.3">
      <c r="A163" s="107"/>
      <c r="B163" s="14" t="s">
        <v>55</v>
      </c>
      <c r="C163" s="21">
        <v>150</v>
      </c>
      <c r="D163" s="22">
        <v>5.4</v>
      </c>
      <c r="E163" s="22">
        <v>4.8</v>
      </c>
      <c r="F163" s="23">
        <v>32</v>
      </c>
      <c r="G163" s="23">
        <v>194</v>
      </c>
      <c r="H163" s="13" t="s">
        <v>102</v>
      </c>
      <c r="I163" s="19"/>
      <c r="J163" s="19"/>
      <c r="K163" s="19"/>
      <c r="L163" s="19"/>
      <c r="M163" s="19"/>
      <c r="N163" s="19"/>
    </row>
    <row r="164" spans="1:16" ht="18.899999999999999" customHeight="1" x14ac:dyDescent="0.3">
      <c r="A164" s="107"/>
      <c r="B164" s="10" t="s">
        <v>79</v>
      </c>
      <c r="C164" s="6">
        <v>200</v>
      </c>
      <c r="D164" s="8">
        <v>0.5</v>
      </c>
      <c r="E164" s="8">
        <v>0.1</v>
      </c>
      <c r="F164" s="9">
        <v>32</v>
      </c>
      <c r="G164" s="9">
        <v>133</v>
      </c>
      <c r="H164" s="13" t="s">
        <v>96</v>
      </c>
      <c r="I164" s="19"/>
      <c r="J164" s="19"/>
      <c r="K164" s="19"/>
      <c r="L164" s="19"/>
      <c r="M164" s="19"/>
      <c r="N164" s="19"/>
    </row>
    <row r="165" spans="1:16" ht="18.899999999999999" customHeight="1" x14ac:dyDescent="0.3">
      <c r="A165" s="107"/>
      <c r="B165" s="10" t="s">
        <v>47</v>
      </c>
      <c r="C165" s="6">
        <v>20</v>
      </c>
      <c r="D165" s="8">
        <v>1.3</v>
      </c>
      <c r="E165" s="8">
        <v>0.3</v>
      </c>
      <c r="F165" s="8">
        <v>6.7</v>
      </c>
      <c r="G165" s="9">
        <v>35</v>
      </c>
      <c r="H165" s="6" t="s">
        <v>48</v>
      </c>
      <c r="I165" s="19"/>
      <c r="J165" s="19"/>
      <c r="K165" s="19"/>
      <c r="L165" s="19"/>
      <c r="M165" s="19"/>
      <c r="N165" s="19"/>
    </row>
    <row r="166" spans="1:16" ht="18.899999999999999" customHeight="1" x14ac:dyDescent="0.3">
      <c r="A166" s="108"/>
      <c r="B166" s="10" t="s">
        <v>0</v>
      </c>
      <c r="C166" s="6">
        <v>20</v>
      </c>
      <c r="D166" s="8">
        <v>1.5</v>
      </c>
      <c r="E166" s="8">
        <v>0.9</v>
      </c>
      <c r="F166" s="8">
        <v>10.3</v>
      </c>
      <c r="G166" s="9">
        <v>56</v>
      </c>
      <c r="H166" s="13" t="s">
        <v>48</v>
      </c>
      <c r="I166" s="19"/>
      <c r="J166" s="19"/>
      <c r="K166" s="19"/>
      <c r="L166" s="19"/>
      <c r="M166" s="19"/>
      <c r="N166" s="19"/>
    </row>
    <row r="167" spans="1:16" ht="18.899999999999999" customHeight="1" x14ac:dyDescent="0.3">
      <c r="A167" s="35"/>
      <c r="B167" s="31" t="s">
        <v>45</v>
      </c>
      <c r="C167" s="32">
        <f>SUM(C160:C166)</f>
        <v>800</v>
      </c>
      <c r="D167" s="32">
        <f>SUM(D160:D166)</f>
        <v>26.599999999999998</v>
      </c>
      <c r="E167" s="34">
        <f>SUM(E160:E166)</f>
        <v>26.5</v>
      </c>
      <c r="F167" s="32">
        <f>SUM(F160:F166)</f>
        <v>111.1</v>
      </c>
      <c r="G167" s="32">
        <f>SUM(G160:G166)</f>
        <v>809</v>
      </c>
      <c r="H167" s="45"/>
      <c r="I167" s="19"/>
      <c r="J167" s="19"/>
      <c r="K167" s="19"/>
      <c r="L167" s="19"/>
      <c r="M167" s="19"/>
      <c r="N167" s="19"/>
    </row>
    <row r="168" spans="1:16" ht="18.899999999999999" customHeight="1" x14ac:dyDescent="0.3">
      <c r="A168" s="50"/>
      <c r="B168" s="41" t="s">
        <v>51</v>
      </c>
      <c r="C168" s="57"/>
      <c r="D168" s="39">
        <f>D159+D167</f>
        <v>50</v>
      </c>
      <c r="E168" s="38">
        <f t="shared" ref="E168:G168" si="10">E159+E167</f>
        <v>48.3</v>
      </c>
      <c r="F168" s="38">
        <f t="shared" si="10"/>
        <v>198.8</v>
      </c>
      <c r="G168" s="39">
        <f t="shared" si="10"/>
        <v>1460</v>
      </c>
      <c r="H168" s="45"/>
      <c r="I168" s="19"/>
      <c r="J168" s="19"/>
      <c r="K168" s="19"/>
      <c r="L168" s="19"/>
      <c r="M168" s="19"/>
      <c r="N168" s="19"/>
    </row>
    <row r="169" spans="1:16" ht="18.899999999999999" customHeight="1" x14ac:dyDescent="0.3">
      <c r="A169" s="4"/>
      <c r="B169" s="24" t="s">
        <v>25</v>
      </c>
      <c r="C169" s="12"/>
      <c r="D169" s="25">
        <f>D24+D41+D56+D72+D88+D104+D120+D137+D153+D168</f>
        <v>487.5</v>
      </c>
      <c r="E169" s="25">
        <f t="shared" ref="E169:G169" si="11">E24+E41+E56+E72+E88+E104+E120+E137+E153+E168</f>
        <v>489.39999999999992</v>
      </c>
      <c r="F169" s="25">
        <f t="shared" si="11"/>
        <v>1960.4</v>
      </c>
      <c r="G169" s="25">
        <f t="shared" si="11"/>
        <v>14356.3</v>
      </c>
      <c r="H169" s="4"/>
      <c r="I169" s="19"/>
      <c r="J169" s="19"/>
      <c r="K169" s="19"/>
      <c r="L169" s="19"/>
      <c r="M169" s="19"/>
      <c r="N169" s="19"/>
    </row>
    <row r="170" spans="1:16" ht="18.899999999999999" customHeight="1" x14ac:dyDescent="0.4">
      <c r="A170" s="4"/>
      <c r="B170" s="24" t="s">
        <v>26</v>
      </c>
      <c r="C170" s="4"/>
      <c r="D170" s="25">
        <f>D169/10</f>
        <v>48.75</v>
      </c>
      <c r="E170" s="25">
        <f t="shared" ref="E170:G170" si="12">E169/10</f>
        <v>48.939999999999991</v>
      </c>
      <c r="F170" s="25">
        <f t="shared" si="12"/>
        <v>196.04000000000002</v>
      </c>
      <c r="G170" s="25">
        <f t="shared" si="12"/>
        <v>1435.6299999999999</v>
      </c>
      <c r="H170" s="56"/>
      <c r="I170" s="1"/>
      <c r="J170" s="1"/>
      <c r="K170" s="1"/>
      <c r="L170" s="1"/>
      <c r="M170" s="1"/>
      <c r="N170" s="1"/>
    </row>
    <row r="171" spans="1:16" ht="18.899999999999999" customHeight="1" x14ac:dyDescent="0.3">
      <c r="A171" s="27"/>
      <c r="B171" s="24" t="s">
        <v>27</v>
      </c>
      <c r="C171" s="4"/>
      <c r="D171" s="24">
        <v>1</v>
      </c>
      <c r="E171" s="24">
        <v>1</v>
      </c>
      <c r="F171" s="24">
        <v>4</v>
      </c>
      <c r="G171" s="4"/>
      <c r="H171" s="4"/>
      <c r="I171" s="19"/>
      <c r="J171" s="19"/>
      <c r="K171" s="19"/>
      <c r="L171" s="19"/>
      <c r="M171" s="19"/>
      <c r="N171" s="19"/>
    </row>
    <row r="172" spans="1:16" ht="18.899999999999999" customHeight="1" x14ac:dyDescent="0.3">
      <c r="B172" s="101"/>
      <c r="C172" s="19"/>
      <c r="D172" s="101"/>
      <c r="E172" s="101"/>
      <c r="F172" s="101"/>
      <c r="G172" s="19"/>
      <c r="H172" s="19"/>
      <c r="I172" s="19"/>
      <c r="J172" s="19"/>
      <c r="K172" s="19"/>
      <c r="L172" s="19"/>
      <c r="M172" s="19"/>
      <c r="N172" s="19"/>
    </row>
    <row r="173" spans="1:16" ht="16.5" customHeight="1" x14ac:dyDescent="0.3">
      <c r="A173" s="116" t="s">
        <v>28</v>
      </c>
      <c r="B173" s="116"/>
      <c r="C173" s="116"/>
      <c r="D173" s="116"/>
      <c r="E173" s="116"/>
      <c r="F173" s="116"/>
      <c r="G173" s="116"/>
      <c r="H173" s="59"/>
      <c r="I173" s="59"/>
      <c r="J173" s="60"/>
      <c r="K173" s="60"/>
      <c r="L173" s="60"/>
      <c r="M173" s="60"/>
      <c r="N173" s="60"/>
      <c r="O173" s="61"/>
      <c r="P173" s="61"/>
    </row>
    <row r="174" spans="1:16" ht="16.5" customHeight="1" x14ac:dyDescent="0.3">
      <c r="A174" s="96"/>
      <c r="B174" s="96"/>
      <c r="C174" s="96"/>
      <c r="D174" s="96"/>
      <c r="E174" s="96"/>
      <c r="F174" s="96"/>
      <c r="G174" s="96"/>
      <c r="H174" s="59"/>
      <c r="I174" s="59"/>
      <c r="J174" s="60"/>
      <c r="K174" s="60"/>
      <c r="L174" s="60"/>
      <c r="M174" s="60"/>
      <c r="N174" s="60"/>
      <c r="O174" s="61"/>
      <c r="P174" s="61"/>
    </row>
    <row r="175" spans="1:16" ht="15.75" customHeight="1" x14ac:dyDescent="0.3">
      <c r="A175" s="103" t="s">
        <v>128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1:16" ht="15.75" customHeight="1" x14ac:dyDescent="0.3">
      <c r="A176" s="103" t="s">
        <v>133</v>
      </c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1:16" ht="15.75" customHeight="1" x14ac:dyDescent="0.3">
      <c r="A177" s="103" t="s">
        <v>134</v>
      </c>
      <c r="B177" s="103"/>
      <c r="C177" s="103"/>
      <c r="D177" s="103"/>
      <c r="E177" s="103"/>
      <c r="F177" s="103"/>
      <c r="G177" s="103"/>
      <c r="H177" s="103"/>
      <c r="I177" s="47"/>
      <c r="J177" s="47"/>
      <c r="K177" s="47"/>
      <c r="L177" s="47"/>
      <c r="M177" s="47"/>
      <c r="N177" s="47"/>
      <c r="O177" s="47"/>
      <c r="P177" s="47"/>
    </row>
    <row r="178" spans="1:16" ht="15.75" customHeight="1" x14ac:dyDescent="0.3">
      <c r="A178" s="103" t="s">
        <v>129</v>
      </c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1:16" ht="15.75" customHeight="1" x14ac:dyDescent="0.3">
      <c r="A179" s="104" t="s">
        <v>130</v>
      </c>
      <c r="B179" s="104"/>
      <c r="C179" s="104"/>
      <c r="D179" s="104"/>
      <c r="E179" s="104"/>
      <c r="F179" s="104"/>
      <c r="G179" s="104"/>
      <c r="H179" s="104"/>
      <c r="I179" s="105"/>
      <c r="J179" s="105"/>
      <c r="K179" s="105"/>
      <c r="L179" s="105"/>
      <c r="M179" s="105"/>
      <c r="N179" s="105"/>
      <c r="O179" s="105"/>
      <c r="P179" s="105"/>
    </row>
    <row r="180" spans="1:16" x14ac:dyDescent="0.3">
      <c r="A180" s="47"/>
      <c r="B180" s="47"/>
      <c r="C180" s="47"/>
      <c r="D180" s="47"/>
      <c r="E180" s="47"/>
      <c r="F180" s="47"/>
      <c r="G180" s="47"/>
      <c r="H180" s="47"/>
    </row>
    <row r="181" spans="1:16" x14ac:dyDescent="0.3">
      <c r="A181" s="115" t="s">
        <v>135</v>
      </c>
      <c r="B181" s="115"/>
      <c r="C181" s="115"/>
      <c r="D181" s="115"/>
      <c r="E181" s="115"/>
      <c r="F181" s="115"/>
      <c r="G181" s="115"/>
      <c r="H181" s="115"/>
      <c r="I181" s="115"/>
      <c r="J181" s="115"/>
    </row>
  </sheetData>
  <mergeCells count="41">
    <mergeCell ref="A2:H2"/>
    <mergeCell ref="A3:G3"/>
    <mergeCell ref="A4:B4"/>
    <mergeCell ref="A5:G5"/>
    <mergeCell ref="A6:A8"/>
    <mergeCell ref="B6:B8"/>
    <mergeCell ref="C6:C8"/>
    <mergeCell ref="D6:F6"/>
    <mergeCell ref="G6:G8"/>
    <mergeCell ref="H6:H8"/>
    <mergeCell ref="D7:D8"/>
    <mergeCell ref="E7:E8"/>
    <mergeCell ref="F7:F8"/>
    <mergeCell ref="A10:A14"/>
    <mergeCell ref="A16:A22"/>
    <mergeCell ref="A58:A62"/>
    <mergeCell ref="A64:A70"/>
    <mergeCell ref="A74:A79"/>
    <mergeCell ref="A81:A86"/>
    <mergeCell ref="A26:A31"/>
    <mergeCell ref="A33:A39"/>
    <mergeCell ref="A43:A46"/>
    <mergeCell ref="A48:A54"/>
    <mergeCell ref="A122:A127"/>
    <mergeCell ref="A129:A135"/>
    <mergeCell ref="A139:A143"/>
    <mergeCell ref="A145:A151"/>
    <mergeCell ref="A90:A94"/>
    <mergeCell ref="A96:A102"/>
    <mergeCell ref="A106:A110"/>
    <mergeCell ref="A112:A118"/>
    <mergeCell ref="A155:A158"/>
    <mergeCell ref="A160:A166"/>
    <mergeCell ref="A173:G173"/>
    <mergeCell ref="A175:P175"/>
    <mergeCell ref="A176:P176"/>
    <mergeCell ref="A177:H177"/>
    <mergeCell ref="A178:P178"/>
    <mergeCell ref="A179:H179"/>
    <mergeCell ref="I179:P179"/>
    <mergeCell ref="A181:J181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9" orientation="landscape" r:id="rId1"/>
  <rowBreaks count="5" manualBreakCount="5">
    <brk id="36" max="7" man="1"/>
    <brk id="72" max="7" man="1"/>
    <brk id="104" max="7" man="1"/>
    <brk id="137" max="7" man="1"/>
    <brk id="17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view="pageBreakPreview" topLeftCell="A153" zoomScaleNormal="100" zoomScaleSheetLayoutView="100" workbookViewId="0">
      <selection activeCell="D132" sqref="D132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6.33203125" customWidth="1"/>
    <col min="8" max="8" width="14.109375" customWidth="1"/>
    <col min="9" max="9" width="0.109375" hidden="1" customWidth="1"/>
    <col min="10" max="10" width="0.109375" customWidth="1"/>
    <col min="11" max="12" width="9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5.7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4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21.75" customHeight="1" x14ac:dyDescent="0.4">
      <c r="A4" s="122" t="s">
        <v>136</v>
      </c>
      <c r="B4" s="12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10.5" customHeight="1" x14ac:dyDescent="0.4">
      <c r="A5" s="123"/>
      <c r="B5" s="123"/>
      <c r="C5" s="123"/>
      <c r="D5" s="123"/>
      <c r="E5" s="123"/>
      <c r="F5" s="123"/>
      <c r="G5" s="123"/>
      <c r="H5" s="1"/>
      <c r="I5" s="1"/>
      <c r="J5" s="1"/>
      <c r="K5" s="1"/>
      <c r="L5" s="1"/>
      <c r="M5" s="1"/>
      <c r="N5" s="1"/>
    </row>
    <row r="6" spans="1:14" ht="21" customHeight="1" x14ac:dyDescent="0.3">
      <c r="A6" s="124" t="s">
        <v>37</v>
      </c>
      <c r="B6" s="125" t="s">
        <v>30</v>
      </c>
      <c r="C6" s="125" t="s">
        <v>31</v>
      </c>
      <c r="D6" s="126" t="s">
        <v>35</v>
      </c>
      <c r="E6" s="127"/>
      <c r="F6" s="128"/>
      <c r="G6" s="124" t="s">
        <v>36</v>
      </c>
      <c r="H6" s="125" t="s">
        <v>29</v>
      </c>
      <c r="I6" s="3"/>
      <c r="J6" s="3"/>
      <c r="K6" s="3"/>
      <c r="L6" s="3"/>
      <c r="M6" s="3"/>
      <c r="N6" s="3"/>
    </row>
    <row r="7" spans="1:14" ht="13.5" customHeight="1" x14ac:dyDescent="0.3">
      <c r="A7" s="124"/>
      <c r="B7" s="125"/>
      <c r="C7" s="125"/>
      <c r="D7" s="125" t="s">
        <v>32</v>
      </c>
      <c r="E7" s="125" t="s">
        <v>33</v>
      </c>
      <c r="F7" s="125" t="s">
        <v>34</v>
      </c>
      <c r="G7" s="124"/>
      <c r="H7" s="125"/>
      <c r="I7" s="3"/>
      <c r="J7" s="3"/>
      <c r="K7" s="3"/>
      <c r="L7" s="3"/>
      <c r="M7" s="3"/>
      <c r="N7" s="3"/>
    </row>
    <row r="8" spans="1:14" ht="4.5" customHeight="1" x14ac:dyDescent="0.3">
      <c r="A8" s="124"/>
      <c r="B8" s="125"/>
      <c r="C8" s="125"/>
      <c r="D8" s="125"/>
      <c r="E8" s="125"/>
      <c r="F8" s="125"/>
      <c r="G8" s="124"/>
      <c r="H8" s="125"/>
      <c r="I8" s="3"/>
      <c r="J8" s="3"/>
      <c r="K8" s="3"/>
      <c r="L8" s="3"/>
      <c r="M8" s="3"/>
      <c r="N8" s="3"/>
    </row>
    <row r="9" spans="1:14" ht="18.899999999999999" customHeight="1" x14ac:dyDescent="0.3">
      <c r="A9" s="29" t="s">
        <v>40</v>
      </c>
      <c r="B9" s="5"/>
      <c r="C9" s="4"/>
      <c r="D9" s="4"/>
      <c r="E9" s="4"/>
      <c r="F9" s="4"/>
      <c r="G9" s="4"/>
      <c r="H9" s="28"/>
      <c r="I9" s="3"/>
      <c r="J9" s="3"/>
      <c r="K9" s="3"/>
      <c r="L9" s="3"/>
      <c r="M9" s="3"/>
      <c r="N9" s="3"/>
    </row>
    <row r="10" spans="1:14" ht="18.899999999999999" customHeight="1" x14ac:dyDescent="0.3">
      <c r="A10" s="109" t="s">
        <v>42</v>
      </c>
      <c r="B10" s="7" t="s">
        <v>180</v>
      </c>
      <c r="C10" s="6">
        <v>250</v>
      </c>
      <c r="D10" s="8">
        <v>7.3</v>
      </c>
      <c r="E10" s="8">
        <v>9.8000000000000007</v>
      </c>
      <c r="F10" s="8">
        <v>48.8</v>
      </c>
      <c r="G10" s="9">
        <v>313</v>
      </c>
      <c r="H10" s="13" t="s">
        <v>82</v>
      </c>
      <c r="I10" s="3"/>
      <c r="J10" s="3"/>
      <c r="K10" s="3"/>
      <c r="L10" s="3"/>
      <c r="M10" s="3"/>
      <c r="N10" s="3"/>
    </row>
    <row r="11" spans="1:14" ht="18.899999999999999" customHeight="1" x14ac:dyDescent="0.3">
      <c r="A11" s="110"/>
      <c r="B11" s="10" t="s">
        <v>1</v>
      </c>
      <c r="C11" s="6">
        <v>30</v>
      </c>
      <c r="D11" s="6">
        <v>7.7</v>
      </c>
      <c r="E11" s="6">
        <v>7.5</v>
      </c>
      <c r="F11" s="9">
        <v>0</v>
      </c>
      <c r="G11" s="9">
        <v>97</v>
      </c>
      <c r="H11" s="6" t="s">
        <v>83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0</v>
      </c>
      <c r="C12" s="6">
        <v>40</v>
      </c>
      <c r="D12" s="9">
        <v>3</v>
      </c>
      <c r="E12" s="8">
        <v>1.8</v>
      </c>
      <c r="F12" s="8">
        <v>20.6</v>
      </c>
      <c r="G12" s="9">
        <v>112</v>
      </c>
      <c r="H12" s="6" t="s">
        <v>48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2</v>
      </c>
      <c r="C13" s="6">
        <v>200</v>
      </c>
      <c r="D13" s="8">
        <v>3.6</v>
      </c>
      <c r="E13" s="8">
        <v>3.3</v>
      </c>
      <c r="F13" s="23">
        <v>15</v>
      </c>
      <c r="G13" s="9">
        <v>106</v>
      </c>
      <c r="H13" s="11" t="s">
        <v>84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1"/>
      <c r="B14" s="10" t="s">
        <v>9</v>
      </c>
      <c r="C14" s="6">
        <v>100</v>
      </c>
      <c r="D14" s="8">
        <v>0.2</v>
      </c>
      <c r="E14" s="8">
        <v>0.2</v>
      </c>
      <c r="F14" s="9">
        <v>16</v>
      </c>
      <c r="G14" s="9">
        <v>68</v>
      </c>
      <c r="H14" s="6" t="s">
        <v>48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30"/>
      <c r="B15" s="31" t="s">
        <v>44</v>
      </c>
      <c r="C15" s="32">
        <f>SUM(C10:C14)</f>
        <v>620</v>
      </c>
      <c r="D15" s="34">
        <f>SUM(D10:D14)</f>
        <v>21.8</v>
      </c>
      <c r="E15" s="34">
        <f>SUM(E10:E14)</f>
        <v>22.6</v>
      </c>
      <c r="F15" s="32">
        <f>SUM(F10:F14)</f>
        <v>100.4</v>
      </c>
      <c r="G15" s="33">
        <f>SUM(G10:G14)</f>
        <v>696</v>
      </c>
      <c r="H15" s="35"/>
      <c r="I15" s="3"/>
      <c r="J15" s="3"/>
      <c r="K15" s="3"/>
      <c r="L15" s="3"/>
      <c r="M15" s="3"/>
      <c r="N15" s="3"/>
    </row>
    <row r="16" spans="1:14" ht="18.899999999999999" customHeight="1" x14ac:dyDescent="0.3">
      <c r="A16" s="112" t="s">
        <v>41</v>
      </c>
      <c r="B16" s="10" t="s">
        <v>53</v>
      </c>
      <c r="C16" s="6">
        <v>100</v>
      </c>
      <c r="D16" s="8">
        <v>2.8</v>
      </c>
      <c r="E16" s="8">
        <v>0.3</v>
      </c>
      <c r="F16" s="9">
        <v>10</v>
      </c>
      <c r="G16" s="9">
        <v>53</v>
      </c>
      <c r="H16" s="13" t="s">
        <v>85</v>
      </c>
      <c r="I16" s="3"/>
      <c r="J16" s="3"/>
      <c r="K16" s="3"/>
      <c r="L16" s="3"/>
      <c r="M16" s="3"/>
      <c r="N16" s="3"/>
    </row>
    <row r="17" spans="1:14" ht="18.899999999999999" customHeight="1" x14ac:dyDescent="0.3">
      <c r="A17" s="113"/>
      <c r="B17" s="14" t="s">
        <v>3</v>
      </c>
      <c r="C17" s="15">
        <v>250</v>
      </c>
      <c r="D17" s="22">
        <v>5.3</v>
      </c>
      <c r="E17" s="22">
        <v>6.5</v>
      </c>
      <c r="F17" s="22">
        <v>19.399999999999999</v>
      </c>
      <c r="G17" s="23">
        <v>160</v>
      </c>
      <c r="H17" s="13" t="s">
        <v>86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6" t="s">
        <v>109</v>
      </c>
      <c r="C18" s="6">
        <v>100</v>
      </c>
      <c r="D18" s="22">
        <v>15.8</v>
      </c>
      <c r="E18" s="22">
        <v>14.3</v>
      </c>
      <c r="F18" s="22">
        <v>16.8</v>
      </c>
      <c r="G18" s="23">
        <v>284</v>
      </c>
      <c r="H18" s="13" t="s">
        <v>87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0" t="s">
        <v>185</v>
      </c>
      <c r="C19" s="6">
        <v>180</v>
      </c>
      <c r="D19" s="22">
        <v>4.2</v>
      </c>
      <c r="E19" s="22">
        <v>11.2</v>
      </c>
      <c r="F19" s="22">
        <v>26.8</v>
      </c>
      <c r="G19" s="23">
        <v>223</v>
      </c>
      <c r="H19" s="46" t="s">
        <v>190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5</v>
      </c>
      <c r="C20" s="6">
        <v>200</v>
      </c>
      <c r="D20" s="22">
        <v>0.2</v>
      </c>
      <c r="E20" s="22">
        <v>0.1</v>
      </c>
      <c r="F20" s="23">
        <v>28</v>
      </c>
      <c r="G20" s="23">
        <v>117</v>
      </c>
      <c r="H20" s="13" t="s">
        <v>89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47</v>
      </c>
      <c r="C21" s="6">
        <v>40</v>
      </c>
      <c r="D21" s="8">
        <v>2.6</v>
      </c>
      <c r="E21" s="8">
        <v>0.6</v>
      </c>
      <c r="F21" s="8">
        <v>13.4</v>
      </c>
      <c r="G21" s="9">
        <v>70</v>
      </c>
      <c r="H21" s="6" t="s">
        <v>48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4"/>
      <c r="B22" s="10" t="s">
        <v>0</v>
      </c>
      <c r="C22" s="6">
        <v>20</v>
      </c>
      <c r="D22" s="8">
        <v>1.5</v>
      </c>
      <c r="E22" s="8">
        <v>0.9</v>
      </c>
      <c r="F22" s="8">
        <v>10.3</v>
      </c>
      <c r="G22" s="9">
        <v>56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36"/>
      <c r="B23" s="31" t="s">
        <v>45</v>
      </c>
      <c r="C23" s="32">
        <f>SUM(C16:C22)</f>
        <v>890</v>
      </c>
      <c r="D23" s="34">
        <f>SUM(D16:D22)</f>
        <v>32.4</v>
      </c>
      <c r="E23" s="34">
        <f>SUM(E16:E22)</f>
        <v>33.9</v>
      </c>
      <c r="F23" s="33">
        <f>SUM(F16:F22)</f>
        <v>124.7</v>
      </c>
      <c r="G23" s="33">
        <f>SUM(G16:G22)</f>
        <v>963</v>
      </c>
      <c r="H23" s="37"/>
      <c r="I23" s="3"/>
      <c r="J23" s="3"/>
      <c r="K23" s="3"/>
      <c r="L23" s="3"/>
      <c r="M23" s="3"/>
      <c r="N23" s="3"/>
    </row>
    <row r="24" spans="1:14" ht="18.899999999999999" customHeight="1" x14ac:dyDescent="0.3">
      <c r="A24" s="40"/>
      <c r="B24" s="41" t="s">
        <v>51</v>
      </c>
      <c r="C24" s="40"/>
      <c r="D24" s="38">
        <f>D15+D23</f>
        <v>54.2</v>
      </c>
      <c r="E24" s="38">
        <f t="shared" ref="E24:G24" si="0">E15+E23</f>
        <v>56.5</v>
      </c>
      <c r="F24" s="38">
        <f t="shared" si="0"/>
        <v>225.10000000000002</v>
      </c>
      <c r="G24" s="39">
        <f t="shared" si="0"/>
        <v>1659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29" t="s">
        <v>49</v>
      </c>
      <c r="B25" s="5"/>
      <c r="C25" s="4"/>
      <c r="D25" s="4"/>
      <c r="E25" s="4"/>
      <c r="F25" s="4"/>
      <c r="G25" s="4"/>
      <c r="H25" s="28"/>
      <c r="I25" s="3"/>
      <c r="J25" s="3"/>
      <c r="K25" s="3"/>
      <c r="L25" s="3"/>
      <c r="M25" s="3"/>
      <c r="N25" s="3"/>
    </row>
    <row r="26" spans="1:14" ht="18.899999999999999" customHeight="1" x14ac:dyDescent="0.3">
      <c r="A26" s="117" t="s">
        <v>42</v>
      </c>
      <c r="B26" s="7" t="s">
        <v>58</v>
      </c>
      <c r="C26" s="6">
        <v>250</v>
      </c>
      <c r="D26" s="8">
        <v>9.5</v>
      </c>
      <c r="E26" s="22">
        <v>8.4</v>
      </c>
      <c r="F26" s="8">
        <v>43.8</v>
      </c>
      <c r="G26" s="9">
        <v>295</v>
      </c>
      <c r="H26" s="13" t="s">
        <v>90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118"/>
      <c r="B27" s="10" t="s">
        <v>21</v>
      </c>
      <c r="C27" s="6">
        <v>40</v>
      </c>
      <c r="D27" s="8">
        <v>4.8</v>
      </c>
      <c r="E27" s="9">
        <v>4</v>
      </c>
      <c r="F27" s="8">
        <v>0.3</v>
      </c>
      <c r="G27" s="9">
        <v>57</v>
      </c>
      <c r="H27" s="6" t="s">
        <v>92</v>
      </c>
      <c r="I27" s="3"/>
      <c r="J27" s="3"/>
      <c r="K27" s="3"/>
      <c r="L27" s="3"/>
      <c r="M27" s="3"/>
      <c r="N27" s="3"/>
    </row>
    <row r="28" spans="1:14" ht="18.899999999999999" customHeight="1" x14ac:dyDescent="0.3">
      <c r="A28" s="118"/>
      <c r="B28" s="10" t="s">
        <v>20</v>
      </c>
      <c r="C28" s="6">
        <v>30</v>
      </c>
      <c r="D28" s="9">
        <v>3.3</v>
      </c>
      <c r="E28" s="8">
        <v>7.2</v>
      </c>
      <c r="F28" s="8">
        <v>10.8</v>
      </c>
      <c r="G28" s="9">
        <v>122</v>
      </c>
      <c r="H28" s="6" t="s">
        <v>91</v>
      </c>
      <c r="I28" s="3"/>
      <c r="J28" s="3"/>
      <c r="K28" s="3"/>
      <c r="L28" s="3"/>
      <c r="M28" s="3"/>
      <c r="N28" s="3"/>
    </row>
    <row r="29" spans="1:14" ht="18.899999999999999" customHeight="1" x14ac:dyDescent="0.3">
      <c r="A29" s="118"/>
      <c r="B29" s="10" t="s">
        <v>12</v>
      </c>
      <c r="C29" s="6">
        <v>200</v>
      </c>
      <c r="D29" s="8">
        <v>2.9</v>
      </c>
      <c r="E29" s="8">
        <v>2.8</v>
      </c>
      <c r="F29" s="22">
        <v>14.9</v>
      </c>
      <c r="G29" s="9">
        <v>98</v>
      </c>
      <c r="H29" s="11" t="s">
        <v>104</v>
      </c>
      <c r="I29" s="3"/>
      <c r="J29" s="3"/>
      <c r="K29" s="3"/>
      <c r="L29" s="3"/>
      <c r="M29" s="3"/>
      <c r="N29" s="3"/>
    </row>
    <row r="30" spans="1:14" ht="18.899999999999999" customHeight="1" x14ac:dyDescent="0.3">
      <c r="A30" s="118"/>
      <c r="B30" s="10" t="s">
        <v>0</v>
      </c>
      <c r="C30" s="6">
        <v>20</v>
      </c>
      <c r="D30" s="9">
        <v>1.5</v>
      </c>
      <c r="E30" s="8">
        <v>0.9</v>
      </c>
      <c r="F30" s="8">
        <v>10.3</v>
      </c>
      <c r="G30" s="9">
        <v>56</v>
      </c>
      <c r="H30" s="6" t="s">
        <v>48</v>
      </c>
      <c r="I30" s="3"/>
      <c r="J30" s="3"/>
      <c r="K30" s="3"/>
      <c r="L30" s="3"/>
      <c r="M30" s="3"/>
      <c r="N30" s="3"/>
    </row>
    <row r="31" spans="1:14" ht="18.899999999999999" customHeight="1" x14ac:dyDescent="0.3">
      <c r="A31" s="119"/>
      <c r="B31" s="10" t="s">
        <v>9</v>
      </c>
      <c r="C31" s="6">
        <v>100</v>
      </c>
      <c r="D31" s="8">
        <v>0.2</v>
      </c>
      <c r="E31" s="8">
        <v>0.2</v>
      </c>
      <c r="F31" s="9">
        <v>16</v>
      </c>
      <c r="G31" s="9">
        <v>68</v>
      </c>
      <c r="H31" s="6" t="s">
        <v>48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30"/>
      <c r="B32" s="31" t="s">
        <v>44</v>
      </c>
      <c r="C32" s="32">
        <f>SUM(C26:C31)</f>
        <v>640</v>
      </c>
      <c r="D32" s="34">
        <f>SUM(D26:D31)</f>
        <v>22.2</v>
      </c>
      <c r="E32" s="34">
        <f>SUM(E26:E31)</f>
        <v>23.5</v>
      </c>
      <c r="F32" s="34">
        <f>SUM(F26:F31)</f>
        <v>96.1</v>
      </c>
      <c r="G32" s="32">
        <f>SUM(G26:G31)</f>
        <v>696</v>
      </c>
      <c r="H32" s="37"/>
      <c r="I32" s="3"/>
      <c r="J32" s="3"/>
      <c r="K32" s="3"/>
      <c r="L32" s="3"/>
      <c r="M32" s="3"/>
      <c r="N32" s="3"/>
    </row>
    <row r="33" spans="1:14" ht="18.899999999999999" customHeight="1" x14ac:dyDescent="0.3">
      <c r="A33" s="112" t="s">
        <v>41</v>
      </c>
      <c r="B33" s="10" t="s">
        <v>39</v>
      </c>
      <c r="C33" s="6">
        <v>100</v>
      </c>
      <c r="D33" s="8">
        <v>1.1000000000000001</v>
      </c>
      <c r="E33" s="8">
        <v>0.3</v>
      </c>
      <c r="F33" s="8">
        <v>5.8</v>
      </c>
      <c r="G33" s="9">
        <v>31</v>
      </c>
      <c r="H33" s="13" t="s">
        <v>93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3"/>
      <c r="B34" s="10" t="s">
        <v>178</v>
      </c>
      <c r="C34" s="6">
        <v>250</v>
      </c>
      <c r="D34" s="8">
        <v>4.4000000000000004</v>
      </c>
      <c r="E34" s="8">
        <v>6.4</v>
      </c>
      <c r="F34" s="8">
        <v>15.6</v>
      </c>
      <c r="G34" s="9">
        <v>140</v>
      </c>
      <c r="H34" s="13" t="s">
        <v>179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3"/>
      <c r="B35" s="16" t="s">
        <v>140</v>
      </c>
      <c r="C35" s="6">
        <v>100</v>
      </c>
      <c r="D35" s="8">
        <v>13.5</v>
      </c>
      <c r="E35" s="8">
        <v>16.7</v>
      </c>
      <c r="F35" s="8">
        <v>3.9</v>
      </c>
      <c r="G35" s="9">
        <v>218</v>
      </c>
      <c r="H35" s="13" t="s">
        <v>95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113"/>
      <c r="B36" s="14" t="s">
        <v>13</v>
      </c>
      <c r="C36" s="21">
        <v>180</v>
      </c>
      <c r="D36" s="22">
        <v>10.1</v>
      </c>
      <c r="E36" s="22">
        <v>6.6</v>
      </c>
      <c r="F36" s="22">
        <v>44.2</v>
      </c>
      <c r="G36" s="23">
        <v>281</v>
      </c>
      <c r="H36" s="13" t="s">
        <v>90</v>
      </c>
      <c r="I36" s="3"/>
      <c r="J36" s="3"/>
      <c r="K36" s="3"/>
      <c r="L36" s="3"/>
      <c r="M36" s="3"/>
      <c r="N36" s="3"/>
    </row>
    <row r="37" spans="1:14" ht="18.899999999999999" customHeight="1" x14ac:dyDescent="0.3">
      <c r="A37" s="113"/>
      <c r="B37" s="10" t="s">
        <v>10</v>
      </c>
      <c r="C37" s="6">
        <v>200</v>
      </c>
      <c r="D37" s="8">
        <v>0.5</v>
      </c>
      <c r="E37" s="8">
        <v>0.1</v>
      </c>
      <c r="F37" s="9">
        <v>32</v>
      </c>
      <c r="G37" s="9">
        <v>133</v>
      </c>
      <c r="H37" s="13" t="s">
        <v>96</v>
      </c>
      <c r="I37" s="3"/>
      <c r="J37" s="3"/>
      <c r="K37" s="3"/>
      <c r="L37" s="3"/>
      <c r="M37" s="3"/>
      <c r="N37" s="3"/>
    </row>
    <row r="38" spans="1:14" ht="18.899999999999999" customHeight="1" x14ac:dyDescent="0.3">
      <c r="A38" s="113"/>
      <c r="B38" s="10" t="s">
        <v>47</v>
      </c>
      <c r="C38" s="6">
        <v>40</v>
      </c>
      <c r="D38" s="8">
        <v>2.6</v>
      </c>
      <c r="E38" s="8">
        <v>0.6</v>
      </c>
      <c r="F38" s="8">
        <v>13.4</v>
      </c>
      <c r="G38" s="9">
        <v>70</v>
      </c>
      <c r="H38" s="6" t="s">
        <v>48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4"/>
      <c r="B39" s="10" t="s">
        <v>0</v>
      </c>
      <c r="C39" s="6">
        <v>20</v>
      </c>
      <c r="D39" s="8">
        <v>1.5</v>
      </c>
      <c r="E39" s="8">
        <v>0.9</v>
      </c>
      <c r="F39" s="8">
        <v>10.3</v>
      </c>
      <c r="G39" s="9">
        <v>56</v>
      </c>
      <c r="H39" s="6" t="s">
        <v>48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42"/>
      <c r="B40" s="31" t="s">
        <v>45</v>
      </c>
      <c r="C40" s="32">
        <f>SUM(C33:C39)</f>
        <v>890</v>
      </c>
      <c r="D40" s="34">
        <f>SUM(D33:D39)</f>
        <v>33.700000000000003</v>
      </c>
      <c r="E40" s="34">
        <f>SUM(E33:E39)</f>
        <v>31.6</v>
      </c>
      <c r="F40" s="32">
        <f>SUM(F33:F39)</f>
        <v>125.2</v>
      </c>
      <c r="G40" s="33">
        <f>SUM(G33:G39)</f>
        <v>929</v>
      </c>
      <c r="H40" s="43"/>
      <c r="I40" s="18"/>
      <c r="J40" s="18"/>
      <c r="K40" s="18"/>
      <c r="L40" s="18"/>
      <c r="M40" s="18"/>
      <c r="N40" s="18"/>
    </row>
    <row r="41" spans="1:14" ht="18.899999999999999" customHeight="1" x14ac:dyDescent="0.3">
      <c r="A41" s="40"/>
      <c r="B41" s="41" t="s">
        <v>51</v>
      </c>
      <c r="C41" s="40"/>
      <c r="D41" s="38">
        <f>D32+D40</f>
        <v>55.900000000000006</v>
      </c>
      <c r="E41" s="38">
        <f t="shared" ref="E41:G41" si="1">E32+E40</f>
        <v>55.1</v>
      </c>
      <c r="F41" s="38">
        <f t="shared" si="1"/>
        <v>221.3</v>
      </c>
      <c r="G41" s="39">
        <f t="shared" si="1"/>
        <v>1625</v>
      </c>
      <c r="H41" s="37"/>
      <c r="I41" s="3"/>
      <c r="J41" s="3"/>
      <c r="K41" s="3"/>
      <c r="L41" s="3"/>
      <c r="M41" s="3"/>
      <c r="N41" s="3"/>
    </row>
    <row r="42" spans="1:14" ht="18.899999999999999" customHeight="1" x14ac:dyDescent="0.3">
      <c r="A42" s="29" t="s">
        <v>52</v>
      </c>
      <c r="B42" s="5"/>
      <c r="C42" s="4"/>
      <c r="D42" s="4"/>
      <c r="E42" s="4"/>
      <c r="F42" s="4"/>
      <c r="G42" s="4"/>
      <c r="H42" s="4"/>
      <c r="I42" s="19"/>
      <c r="J42" s="19"/>
      <c r="K42" s="19"/>
      <c r="L42" s="19"/>
      <c r="M42" s="19"/>
      <c r="N42" s="19"/>
    </row>
    <row r="43" spans="1:14" ht="18.899999999999999" customHeight="1" x14ac:dyDescent="0.3">
      <c r="A43" s="109" t="s">
        <v>42</v>
      </c>
      <c r="B43" s="7" t="s">
        <v>161</v>
      </c>
      <c r="C43" s="6">
        <v>200</v>
      </c>
      <c r="D43" s="8">
        <v>26.7</v>
      </c>
      <c r="E43" s="8">
        <v>24.5</v>
      </c>
      <c r="F43" s="8">
        <v>40.9</v>
      </c>
      <c r="G43" s="9">
        <v>490</v>
      </c>
      <c r="H43" s="13" t="s">
        <v>97</v>
      </c>
      <c r="I43" s="19"/>
      <c r="J43" s="19"/>
      <c r="K43" s="19"/>
      <c r="L43" s="19"/>
      <c r="M43" s="19"/>
      <c r="N43" s="19"/>
    </row>
    <row r="44" spans="1:14" ht="18.899999999999999" customHeight="1" x14ac:dyDescent="0.3">
      <c r="A44" s="110"/>
      <c r="B44" s="10" t="s">
        <v>181</v>
      </c>
      <c r="C44" s="6">
        <v>200</v>
      </c>
      <c r="D44" s="8">
        <v>0.1</v>
      </c>
      <c r="E44" s="9">
        <v>0</v>
      </c>
      <c r="F44" s="9">
        <v>10</v>
      </c>
      <c r="G44" s="9">
        <v>40</v>
      </c>
      <c r="H44" s="13" t="s">
        <v>113</v>
      </c>
      <c r="I44" s="19"/>
      <c r="J44" s="19"/>
      <c r="K44" s="19"/>
      <c r="L44" s="19"/>
      <c r="M44" s="19"/>
      <c r="N44" s="19"/>
    </row>
    <row r="45" spans="1:14" ht="18.899999999999999" customHeight="1" x14ac:dyDescent="0.3">
      <c r="A45" s="110"/>
      <c r="B45" s="7" t="s">
        <v>200</v>
      </c>
      <c r="C45" s="6">
        <v>20</v>
      </c>
      <c r="D45" s="8">
        <v>0.4</v>
      </c>
      <c r="E45" s="8">
        <v>1.6</v>
      </c>
      <c r="F45" s="9">
        <v>19</v>
      </c>
      <c r="G45" s="9">
        <v>94</v>
      </c>
      <c r="H45" s="13" t="s">
        <v>48</v>
      </c>
      <c r="I45" s="19"/>
      <c r="J45" s="19"/>
      <c r="K45" s="19"/>
      <c r="L45" s="19"/>
      <c r="M45" s="19"/>
      <c r="N45" s="19"/>
    </row>
    <row r="46" spans="1:14" ht="18.899999999999999" customHeight="1" x14ac:dyDescent="0.3">
      <c r="A46" s="111"/>
      <c r="B46" s="10" t="s">
        <v>9</v>
      </c>
      <c r="C46" s="6">
        <v>150</v>
      </c>
      <c r="D46" s="6">
        <v>0.3</v>
      </c>
      <c r="E46" s="6">
        <v>0.3</v>
      </c>
      <c r="F46" s="9">
        <v>24</v>
      </c>
      <c r="G46" s="9">
        <v>102</v>
      </c>
      <c r="H46" s="13" t="s">
        <v>48</v>
      </c>
      <c r="I46" s="19"/>
      <c r="J46" s="19"/>
      <c r="K46" s="19"/>
      <c r="L46" s="19"/>
      <c r="M46" s="19"/>
      <c r="N46" s="19"/>
    </row>
    <row r="47" spans="1:14" ht="18.899999999999999" customHeight="1" x14ac:dyDescent="0.3">
      <c r="A47" s="30"/>
      <c r="B47" s="31" t="s">
        <v>44</v>
      </c>
      <c r="C47" s="32">
        <f>SUM(C43:C46)</f>
        <v>570</v>
      </c>
      <c r="D47" s="34">
        <f>SUM(D43:D46)</f>
        <v>27.5</v>
      </c>
      <c r="E47" s="32">
        <f>SUM(E43:E46)</f>
        <v>26.400000000000002</v>
      </c>
      <c r="F47" s="34">
        <f>SUM(F43:F46)</f>
        <v>93.9</v>
      </c>
      <c r="G47" s="32">
        <f>SUM(G43:G46)</f>
        <v>726</v>
      </c>
      <c r="H47" s="45"/>
      <c r="I47" s="19"/>
      <c r="J47" s="19"/>
      <c r="K47" s="19"/>
      <c r="L47" s="19"/>
      <c r="M47" s="19"/>
      <c r="N47" s="19"/>
    </row>
    <row r="48" spans="1:14" ht="18.899999999999999" customHeight="1" x14ac:dyDescent="0.3">
      <c r="A48" s="112" t="s">
        <v>41</v>
      </c>
      <c r="B48" s="20" t="s">
        <v>50</v>
      </c>
      <c r="C48" s="6">
        <v>100</v>
      </c>
      <c r="D48" s="8">
        <v>0.8</v>
      </c>
      <c r="E48" s="8">
        <v>0.1</v>
      </c>
      <c r="F48" s="8">
        <v>3.5</v>
      </c>
      <c r="G48" s="9">
        <v>18</v>
      </c>
      <c r="H48" s="13" t="s">
        <v>99</v>
      </c>
      <c r="I48" s="19"/>
      <c r="J48" s="19"/>
      <c r="K48" s="19"/>
      <c r="L48" s="19"/>
      <c r="M48" s="19"/>
      <c r="N48" s="19"/>
    </row>
    <row r="49" spans="1:14" ht="18.899999999999999" customHeight="1" x14ac:dyDescent="0.3">
      <c r="A49" s="113"/>
      <c r="B49" s="14" t="s">
        <v>166</v>
      </c>
      <c r="C49" s="21">
        <v>250</v>
      </c>
      <c r="D49" s="22">
        <v>5.6</v>
      </c>
      <c r="E49" s="22">
        <v>5.6</v>
      </c>
      <c r="F49" s="22">
        <v>15.6</v>
      </c>
      <c r="G49" s="23">
        <v>138</v>
      </c>
      <c r="H49" s="13" t="s">
        <v>100</v>
      </c>
      <c r="I49" s="19"/>
      <c r="J49" s="19"/>
      <c r="K49" s="19"/>
      <c r="L49" s="19"/>
      <c r="M49" s="19"/>
      <c r="N49" s="19"/>
    </row>
    <row r="50" spans="1:14" ht="18.899999999999999" customHeight="1" x14ac:dyDescent="0.3">
      <c r="A50" s="113"/>
      <c r="B50" s="14" t="s">
        <v>110</v>
      </c>
      <c r="C50" s="21">
        <v>100</v>
      </c>
      <c r="D50" s="22">
        <v>13.8</v>
      </c>
      <c r="E50" s="22">
        <v>15.5</v>
      </c>
      <c r="F50" s="22">
        <v>8.1</v>
      </c>
      <c r="G50" s="23">
        <v>227</v>
      </c>
      <c r="H50" s="46" t="s">
        <v>101</v>
      </c>
      <c r="I50" s="19"/>
      <c r="J50" s="19"/>
      <c r="K50" s="19"/>
      <c r="L50" s="19"/>
      <c r="M50" s="19"/>
      <c r="N50" s="19"/>
    </row>
    <row r="51" spans="1:14" ht="18.899999999999999" customHeight="1" x14ac:dyDescent="0.3">
      <c r="A51" s="113"/>
      <c r="B51" s="14" t="s">
        <v>55</v>
      </c>
      <c r="C51" s="21">
        <v>180</v>
      </c>
      <c r="D51" s="22">
        <v>6.5</v>
      </c>
      <c r="E51" s="22">
        <v>5.8</v>
      </c>
      <c r="F51" s="22">
        <v>39.799999999999997</v>
      </c>
      <c r="G51" s="23">
        <v>233</v>
      </c>
      <c r="H51" s="13" t="s">
        <v>102</v>
      </c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13"/>
      <c r="B52" s="14" t="s">
        <v>14</v>
      </c>
      <c r="C52" s="21">
        <v>200</v>
      </c>
      <c r="D52" s="22">
        <v>0.5</v>
      </c>
      <c r="E52" s="22">
        <v>0.1</v>
      </c>
      <c r="F52" s="23">
        <v>32</v>
      </c>
      <c r="G52" s="23">
        <v>133</v>
      </c>
      <c r="H52" s="13" t="s">
        <v>103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3"/>
      <c r="B53" s="10" t="s">
        <v>47</v>
      </c>
      <c r="C53" s="6">
        <v>40</v>
      </c>
      <c r="D53" s="8">
        <v>2.6</v>
      </c>
      <c r="E53" s="8">
        <v>0.6</v>
      </c>
      <c r="F53" s="8">
        <v>13.4</v>
      </c>
      <c r="G53" s="9">
        <v>70</v>
      </c>
      <c r="H53" s="6" t="s">
        <v>48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114"/>
      <c r="B54" s="10" t="s">
        <v>0</v>
      </c>
      <c r="C54" s="6">
        <v>20</v>
      </c>
      <c r="D54" s="8">
        <v>1.5</v>
      </c>
      <c r="E54" s="8">
        <v>0.9</v>
      </c>
      <c r="F54" s="8">
        <v>10.3</v>
      </c>
      <c r="G54" s="9">
        <v>56</v>
      </c>
      <c r="H54" s="13" t="s">
        <v>48</v>
      </c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35"/>
      <c r="B55" s="31" t="s">
        <v>45</v>
      </c>
      <c r="C55" s="32">
        <f>SUM(C48:C54)</f>
        <v>890</v>
      </c>
      <c r="D55" s="34">
        <f>SUM(D48:D54)</f>
        <v>31.3</v>
      </c>
      <c r="E55" s="34">
        <f>SUM(E48:E54)</f>
        <v>28.6</v>
      </c>
      <c r="F55" s="33">
        <f>SUM(F48:F54)</f>
        <v>122.7</v>
      </c>
      <c r="G55" s="33">
        <f>SUM(G48:G54)</f>
        <v>875</v>
      </c>
      <c r="H55" s="45"/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40"/>
      <c r="B56" s="41" t="s">
        <v>51</v>
      </c>
      <c r="C56" s="40"/>
      <c r="D56" s="38">
        <f>D47+D55</f>
        <v>58.8</v>
      </c>
      <c r="E56" s="39">
        <f t="shared" ref="E56:G56" si="2">E47+E55</f>
        <v>55</v>
      </c>
      <c r="F56" s="38">
        <f t="shared" si="2"/>
        <v>216.60000000000002</v>
      </c>
      <c r="G56" s="39">
        <f t="shared" si="2"/>
        <v>1601</v>
      </c>
      <c r="H56" s="45"/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29" t="s">
        <v>57</v>
      </c>
      <c r="B57" s="5"/>
      <c r="C57" s="17"/>
      <c r="D57" s="17"/>
      <c r="E57" s="17"/>
      <c r="F57" s="17"/>
      <c r="G57" s="17"/>
      <c r="H57" s="4"/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09" t="s">
        <v>42</v>
      </c>
      <c r="B58" s="7" t="s">
        <v>182</v>
      </c>
      <c r="C58" s="6">
        <v>250</v>
      </c>
      <c r="D58" s="9">
        <v>9</v>
      </c>
      <c r="E58" s="8">
        <v>10.8</v>
      </c>
      <c r="F58" s="8">
        <v>41.5</v>
      </c>
      <c r="G58" s="9">
        <v>301</v>
      </c>
      <c r="H58" s="13" t="s">
        <v>82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0"/>
      <c r="B59" s="10" t="s">
        <v>1</v>
      </c>
      <c r="C59" s="6">
        <v>30</v>
      </c>
      <c r="D59" s="6">
        <v>7.7</v>
      </c>
      <c r="E59" s="6">
        <v>7.5</v>
      </c>
      <c r="F59" s="9">
        <v>0</v>
      </c>
      <c r="G59" s="9">
        <v>97</v>
      </c>
      <c r="H59" s="6" t="s">
        <v>83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0"/>
      <c r="B60" s="10" t="s">
        <v>0</v>
      </c>
      <c r="C60" s="6">
        <v>40</v>
      </c>
      <c r="D60" s="9">
        <v>3</v>
      </c>
      <c r="E60" s="8">
        <v>1.8</v>
      </c>
      <c r="F60" s="8">
        <v>20.6</v>
      </c>
      <c r="G60" s="9">
        <v>112</v>
      </c>
      <c r="H60" s="6" t="s">
        <v>48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0"/>
      <c r="B61" s="10" t="s">
        <v>8</v>
      </c>
      <c r="C61" s="6">
        <v>205</v>
      </c>
      <c r="D61" s="8">
        <v>0.1</v>
      </c>
      <c r="E61" s="9">
        <v>0</v>
      </c>
      <c r="F61" s="9">
        <v>10</v>
      </c>
      <c r="G61" s="9">
        <v>40</v>
      </c>
      <c r="H61" s="13" t="s">
        <v>98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110"/>
      <c r="B62" s="10" t="s">
        <v>9</v>
      </c>
      <c r="C62" s="6">
        <v>100</v>
      </c>
      <c r="D62" s="8">
        <v>0.2</v>
      </c>
      <c r="E62" s="8">
        <v>0.2</v>
      </c>
      <c r="F62" s="9">
        <v>16</v>
      </c>
      <c r="G62" s="9">
        <v>68</v>
      </c>
      <c r="H62" s="6" t="s">
        <v>48</v>
      </c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30"/>
      <c r="B63" s="31" t="s">
        <v>44</v>
      </c>
      <c r="C63" s="32">
        <f>SUM(C58:C62)</f>
        <v>625</v>
      </c>
      <c r="D63" s="33">
        <f>SUM(D58:D62)</f>
        <v>20</v>
      </c>
      <c r="E63" s="32">
        <f>SUM(E58:E62)</f>
        <v>20.3</v>
      </c>
      <c r="F63" s="34">
        <f>SUM(F58:F62)</f>
        <v>88.1</v>
      </c>
      <c r="G63" s="32">
        <f>SUM(G58:G62)</f>
        <v>618</v>
      </c>
      <c r="H63" s="45"/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112" t="s">
        <v>41</v>
      </c>
      <c r="B64" s="10" t="s">
        <v>183</v>
      </c>
      <c r="C64" s="6">
        <v>100</v>
      </c>
      <c r="D64" s="8">
        <v>2.5</v>
      </c>
      <c r="E64" s="8">
        <v>7.5</v>
      </c>
      <c r="F64" s="8">
        <v>12.5</v>
      </c>
      <c r="G64" s="9">
        <v>129</v>
      </c>
      <c r="H64" s="46" t="s">
        <v>191</v>
      </c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113"/>
      <c r="B65" s="10" t="s">
        <v>60</v>
      </c>
      <c r="C65" s="6">
        <v>250</v>
      </c>
      <c r="D65" s="8">
        <v>5.9</v>
      </c>
      <c r="E65" s="8">
        <v>6.5</v>
      </c>
      <c r="F65" s="8">
        <v>24.4</v>
      </c>
      <c r="G65" s="9">
        <v>184</v>
      </c>
      <c r="H65" s="13" t="s">
        <v>105</v>
      </c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13"/>
      <c r="B66" s="10" t="s">
        <v>108</v>
      </c>
      <c r="C66" s="15">
        <v>100</v>
      </c>
      <c r="D66" s="8">
        <v>14.2</v>
      </c>
      <c r="E66" s="8">
        <v>8.1999999999999993</v>
      </c>
      <c r="F66" s="8">
        <v>6.9</v>
      </c>
      <c r="G66" s="9">
        <v>160</v>
      </c>
      <c r="H66" s="46" t="s">
        <v>107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3"/>
      <c r="B67" s="10" t="s">
        <v>16</v>
      </c>
      <c r="C67" s="6">
        <v>180</v>
      </c>
      <c r="D67" s="8">
        <v>3.7</v>
      </c>
      <c r="E67" s="8">
        <v>6.5</v>
      </c>
      <c r="F67" s="8">
        <v>24.4</v>
      </c>
      <c r="G67" s="9">
        <v>175</v>
      </c>
      <c r="H67" s="13" t="s">
        <v>111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113"/>
      <c r="B68" s="10" t="s">
        <v>17</v>
      </c>
      <c r="C68" s="6">
        <v>200</v>
      </c>
      <c r="D68" s="8">
        <v>0.2</v>
      </c>
      <c r="E68" s="8">
        <v>0.1</v>
      </c>
      <c r="F68" s="9">
        <v>32</v>
      </c>
      <c r="G68" s="9">
        <v>132</v>
      </c>
      <c r="H68" s="13" t="s">
        <v>112</v>
      </c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113"/>
      <c r="B69" s="10" t="s">
        <v>47</v>
      </c>
      <c r="C69" s="6">
        <v>40</v>
      </c>
      <c r="D69" s="8">
        <v>2.6</v>
      </c>
      <c r="E69" s="8">
        <v>0.6</v>
      </c>
      <c r="F69" s="8">
        <v>13.4</v>
      </c>
      <c r="G69" s="9">
        <v>70</v>
      </c>
      <c r="H69" s="6" t="s">
        <v>48</v>
      </c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114"/>
      <c r="B70" s="10" t="s">
        <v>0</v>
      </c>
      <c r="C70" s="6">
        <v>20</v>
      </c>
      <c r="D70" s="8">
        <v>1.5</v>
      </c>
      <c r="E70" s="8">
        <v>0.9</v>
      </c>
      <c r="F70" s="8">
        <v>10.3</v>
      </c>
      <c r="G70" s="9">
        <v>56</v>
      </c>
      <c r="H70" s="13" t="s">
        <v>48</v>
      </c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35"/>
      <c r="B71" s="31" t="s">
        <v>45</v>
      </c>
      <c r="C71" s="32">
        <f>SUM(C64:C70)</f>
        <v>890</v>
      </c>
      <c r="D71" s="32">
        <f>SUM(D64:D70)</f>
        <v>30.6</v>
      </c>
      <c r="E71" s="34">
        <f>SUM(E64:E70)</f>
        <v>30.3</v>
      </c>
      <c r="F71" s="32">
        <f>SUM(F64:F70)</f>
        <v>123.89999999999999</v>
      </c>
      <c r="G71" s="32">
        <f>SUM(G64:G70)</f>
        <v>906</v>
      </c>
      <c r="H71" s="45"/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40"/>
      <c r="B72" s="41" t="s">
        <v>51</v>
      </c>
      <c r="C72" s="32"/>
      <c r="D72" s="38">
        <f>D63+D71</f>
        <v>50.6</v>
      </c>
      <c r="E72" s="38">
        <f t="shared" ref="E72:G72" si="3">E63+E71</f>
        <v>50.6</v>
      </c>
      <c r="F72" s="39">
        <f t="shared" si="3"/>
        <v>212</v>
      </c>
      <c r="G72" s="39">
        <f t="shared" si="3"/>
        <v>1524</v>
      </c>
      <c r="H72" s="45"/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29" t="s">
        <v>61</v>
      </c>
      <c r="B73" s="5"/>
      <c r="C73" s="17"/>
      <c r="D73" s="17"/>
      <c r="E73" s="17"/>
      <c r="F73" s="17"/>
      <c r="G73" s="17"/>
      <c r="H73" s="4"/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09" t="s">
        <v>42</v>
      </c>
      <c r="B74" s="7" t="s">
        <v>189</v>
      </c>
      <c r="C74" s="6">
        <v>250</v>
      </c>
      <c r="D74" s="8">
        <v>7.4</v>
      </c>
      <c r="E74" s="8">
        <v>9.8000000000000007</v>
      </c>
      <c r="F74" s="8">
        <v>44.4</v>
      </c>
      <c r="G74" s="9">
        <v>308</v>
      </c>
      <c r="H74" s="13" t="s">
        <v>82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0"/>
      <c r="B75" s="10" t="s">
        <v>21</v>
      </c>
      <c r="C75" s="6">
        <v>40</v>
      </c>
      <c r="D75" s="8">
        <v>4.8</v>
      </c>
      <c r="E75" s="9">
        <v>4</v>
      </c>
      <c r="F75" s="8">
        <v>0.3</v>
      </c>
      <c r="G75" s="9">
        <v>57</v>
      </c>
      <c r="H75" s="6" t="s">
        <v>92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110"/>
      <c r="B76" s="10" t="s">
        <v>20</v>
      </c>
      <c r="C76" s="6">
        <v>30</v>
      </c>
      <c r="D76" s="8">
        <v>3.3</v>
      </c>
      <c r="E76" s="8">
        <v>7.2</v>
      </c>
      <c r="F76" s="8">
        <v>10.8</v>
      </c>
      <c r="G76" s="9">
        <v>122</v>
      </c>
      <c r="H76" s="6" t="s">
        <v>91</v>
      </c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0"/>
      <c r="B77" s="10" t="s">
        <v>2</v>
      </c>
      <c r="C77" s="6">
        <v>200</v>
      </c>
      <c r="D77" s="8">
        <v>3.6</v>
      </c>
      <c r="E77" s="8">
        <v>3.3</v>
      </c>
      <c r="F77" s="23">
        <v>15</v>
      </c>
      <c r="G77" s="9">
        <v>106</v>
      </c>
      <c r="H77" s="11" t="s">
        <v>84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0"/>
      <c r="B78" s="10" t="s">
        <v>0</v>
      </c>
      <c r="C78" s="6">
        <v>20</v>
      </c>
      <c r="D78" s="8">
        <v>1.5</v>
      </c>
      <c r="E78" s="8">
        <v>0.9</v>
      </c>
      <c r="F78" s="8">
        <v>10.3</v>
      </c>
      <c r="G78" s="9">
        <v>56</v>
      </c>
      <c r="H78" s="6" t="s">
        <v>48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0"/>
      <c r="B79" s="10" t="s">
        <v>9</v>
      </c>
      <c r="C79" s="6">
        <v>100</v>
      </c>
      <c r="D79" s="8">
        <v>0.2</v>
      </c>
      <c r="E79" s="8">
        <v>0.2</v>
      </c>
      <c r="F79" s="9">
        <v>16</v>
      </c>
      <c r="G79" s="9">
        <v>68</v>
      </c>
      <c r="H79" s="6" t="s">
        <v>48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30"/>
      <c r="B80" s="31" t="s">
        <v>44</v>
      </c>
      <c r="C80" s="32">
        <f>SUM(C74:C79)</f>
        <v>640</v>
      </c>
      <c r="D80" s="34">
        <f>SUM(D74:D79)</f>
        <v>20.8</v>
      </c>
      <c r="E80" s="34">
        <f>SUM(E74:E79)</f>
        <v>25.4</v>
      </c>
      <c r="F80" s="34">
        <f>SUM(F74:F79)</f>
        <v>96.8</v>
      </c>
      <c r="G80" s="33">
        <f>SUM(G74:G79)</f>
        <v>717</v>
      </c>
      <c r="H80" s="45"/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06" t="s">
        <v>41</v>
      </c>
      <c r="B81" s="10" t="s">
        <v>53</v>
      </c>
      <c r="C81" s="6">
        <v>100</v>
      </c>
      <c r="D81" s="8">
        <v>2.8</v>
      </c>
      <c r="E81" s="8">
        <v>0.3</v>
      </c>
      <c r="F81" s="9">
        <v>10</v>
      </c>
      <c r="G81" s="9">
        <v>53</v>
      </c>
      <c r="H81" s="13" t="s">
        <v>85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07"/>
      <c r="B82" s="14" t="s">
        <v>184</v>
      </c>
      <c r="C82" s="21">
        <v>250</v>
      </c>
      <c r="D82" s="22">
        <v>9.5</v>
      </c>
      <c r="E82" s="22">
        <v>7.9</v>
      </c>
      <c r="F82" s="22">
        <v>22.5</v>
      </c>
      <c r="G82" s="23">
        <v>209</v>
      </c>
      <c r="H82" s="13" t="s">
        <v>114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07"/>
      <c r="B83" s="10" t="s">
        <v>142</v>
      </c>
      <c r="C83" s="6">
        <v>250</v>
      </c>
      <c r="D83" s="8">
        <v>14.9</v>
      </c>
      <c r="E83" s="8">
        <v>17.3</v>
      </c>
      <c r="F83" s="8">
        <v>46.8</v>
      </c>
      <c r="G83" s="9">
        <v>410</v>
      </c>
      <c r="H83" s="13" t="s">
        <v>115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107"/>
      <c r="B84" s="10" t="s">
        <v>5</v>
      </c>
      <c r="C84" s="6">
        <v>200</v>
      </c>
      <c r="D84" s="22">
        <v>0.2</v>
      </c>
      <c r="E84" s="22">
        <v>0.1</v>
      </c>
      <c r="F84" s="23">
        <v>28</v>
      </c>
      <c r="G84" s="23">
        <v>117</v>
      </c>
      <c r="H84" s="13" t="s">
        <v>89</v>
      </c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7"/>
      <c r="B85" s="10" t="s">
        <v>47</v>
      </c>
      <c r="C85" s="6">
        <v>40</v>
      </c>
      <c r="D85" s="8">
        <v>2.6</v>
      </c>
      <c r="E85" s="8">
        <v>0.6</v>
      </c>
      <c r="F85" s="8">
        <v>13.4</v>
      </c>
      <c r="G85" s="9">
        <v>70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108"/>
      <c r="B86" s="10" t="s">
        <v>0</v>
      </c>
      <c r="C86" s="6">
        <v>20</v>
      </c>
      <c r="D86" s="8">
        <v>1.5</v>
      </c>
      <c r="E86" s="8">
        <v>0.9</v>
      </c>
      <c r="F86" s="8">
        <v>10.3</v>
      </c>
      <c r="G86" s="9">
        <v>56</v>
      </c>
      <c r="H86" s="13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50"/>
      <c r="B87" s="31" t="s">
        <v>45</v>
      </c>
      <c r="C87" s="32">
        <f>SUM(C81:C86)</f>
        <v>860</v>
      </c>
      <c r="D87" s="34">
        <f>SUM(D81:D86)</f>
        <v>31.500000000000004</v>
      </c>
      <c r="E87" s="34">
        <f>SUM(E81:E86)</f>
        <v>27.1</v>
      </c>
      <c r="F87" s="32">
        <f>SUM(F81:F86)</f>
        <v>131</v>
      </c>
      <c r="G87" s="33">
        <f>SUM(G81:G86)</f>
        <v>915</v>
      </c>
      <c r="H87" s="45"/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40"/>
      <c r="B88" s="41" t="s">
        <v>51</v>
      </c>
      <c r="C88" s="51"/>
      <c r="D88" s="38">
        <f>D80+D87</f>
        <v>52.300000000000004</v>
      </c>
      <c r="E88" s="38">
        <f t="shared" ref="E88:G88" si="4">E80+E87</f>
        <v>52.5</v>
      </c>
      <c r="F88" s="38">
        <f t="shared" si="4"/>
        <v>227.8</v>
      </c>
      <c r="G88" s="39">
        <f t="shared" si="4"/>
        <v>1632</v>
      </c>
      <c r="H88" s="45"/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29" t="s">
        <v>63</v>
      </c>
      <c r="B89" s="5"/>
      <c r="C89" s="4"/>
      <c r="D89" s="4"/>
      <c r="E89" s="4"/>
      <c r="F89" s="4"/>
      <c r="G89" s="4"/>
      <c r="H89" s="4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117" t="s">
        <v>42</v>
      </c>
      <c r="B90" s="7" t="str">
        <f>'12 лет 3-х раз'!B106</f>
        <v>Макаронные изделия отварные с сыром</v>
      </c>
      <c r="C90" s="6">
        <f>'12 лет 3-х раз'!C106</f>
        <v>200</v>
      </c>
      <c r="D90" s="8">
        <f>'12 лет 3-х раз'!D106</f>
        <v>11.5</v>
      </c>
      <c r="E90" s="8">
        <f>'12 лет 3-х раз'!E106</f>
        <v>10.5</v>
      </c>
      <c r="F90" s="9">
        <f>'12 лет 3-х раз'!F106</f>
        <v>32.799999999999997</v>
      </c>
      <c r="G90" s="9">
        <f>'12 лет 3-х раз'!G106</f>
        <v>277</v>
      </c>
      <c r="H90" s="13" t="str">
        <f>'12 лет 3-х раз'!H106</f>
        <v>54-3г**</v>
      </c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18"/>
      <c r="B91" s="10" t="s">
        <v>0</v>
      </c>
      <c r="C91" s="6">
        <v>40</v>
      </c>
      <c r="D91" s="9">
        <v>3</v>
      </c>
      <c r="E91" s="8">
        <v>1.8</v>
      </c>
      <c r="F91" s="8">
        <v>20.6</v>
      </c>
      <c r="G91" s="9">
        <v>112</v>
      </c>
      <c r="H91" s="6" t="s">
        <v>48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8"/>
      <c r="B92" s="4" t="s">
        <v>64</v>
      </c>
      <c r="C92" s="6">
        <v>115</v>
      </c>
      <c r="D92" s="6">
        <v>3.5</v>
      </c>
      <c r="E92" s="6">
        <v>3.7</v>
      </c>
      <c r="F92" s="8">
        <v>10.8</v>
      </c>
      <c r="G92" s="9">
        <v>83</v>
      </c>
      <c r="H92" s="13" t="s">
        <v>48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8"/>
      <c r="B93" s="10" t="s">
        <v>181</v>
      </c>
      <c r="C93" s="6">
        <v>200</v>
      </c>
      <c r="D93" s="8">
        <v>0.1</v>
      </c>
      <c r="E93" s="9">
        <v>0</v>
      </c>
      <c r="F93" s="9">
        <v>10</v>
      </c>
      <c r="G93" s="9">
        <v>40</v>
      </c>
      <c r="H93" s="13" t="s">
        <v>113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9"/>
      <c r="B94" s="10" t="s">
        <v>9</v>
      </c>
      <c r="C94" s="6">
        <v>100</v>
      </c>
      <c r="D94" s="6">
        <v>0.2</v>
      </c>
      <c r="E94" s="6">
        <v>0.2</v>
      </c>
      <c r="F94" s="9">
        <v>16</v>
      </c>
      <c r="G94" s="9">
        <v>68</v>
      </c>
      <c r="H94" s="13" t="s">
        <v>48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30"/>
      <c r="B95" s="31" t="s">
        <v>44</v>
      </c>
      <c r="C95" s="32">
        <f>SUM(C90:C94)</f>
        <v>655</v>
      </c>
      <c r="D95" s="34">
        <f>SUM(D90:D94)</f>
        <v>18.3</v>
      </c>
      <c r="E95" s="32">
        <f>SUM(E90:E94)</f>
        <v>16.2</v>
      </c>
      <c r="F95" s="32">
        <f>SUM(F90:F94)</f>
        <v>90.2</v>
      </c>
      <c r="G95" s="32">
        <f>SUM(G90:G94)</f>
        <v>580</v>
      </c>
      <c r="H95" s="45"/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2" t="s">
        <v>41</v>
      </c>
      <c r="B96" s="10" t="s">
        <v>80</v>
      </c>
      <c r="C96" s="6">
        <v>100</v>
      </c>
      <c r="D96" s="8">
        <v>0.9</v>
      </c>
      <c r="E96" s="8">
        <v>5.0999999999999996</v>
      </c>
      <c r="F96" s="8">
        <v>6.1</v>
      </c>
      <c r="G96" s="9">
        <v>74</v>
      </c>
      <c r="H96" s="13" t="s">
        <v>186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113"/>
      <c r="B97" s="14" t="s">
        <v>203</v>
      </c>
      <c r="C97" s="21">
        <v>250</v>
      </c>
      <c r="D97" s="22">
        <v>8.4</v>
      </c>
      <c r="E97" s="22">
        <v>5.8</v>
      </c>
      <c r="F97" s="22">
        <v>20.399999999999999</v>
      </c>
      <c r="G97" s="23">
        <v>166</v>
      </c>
      <c r="H97" s="13" t="s">
        <v>118</v>
      </c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13"/>
      <c r="B98" s="14" t="s">
        <v>66</v>
      </c>
      <c r="C98" s="15">
        <v>100</v>
      </c>
      <c r="D98" s="9">
        <v>14.5</v>
      </c>
      <c r="E98" s="8">
        <v>13.1</v>
      </c>
      <c r="F98" s="8">
        <v>12.5</v>
      </c>
      <c r="G98" s="9">
        <v>227</v>
      </c>
      <c r="H98" s="46" t="s">
        <v>132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13"/>
      <c r="B99" s="10" t="s">
        <v>4</v>
      </c>
      <c r="C99" s="6">
        <v>180</v>
      </c>
      <c r="D99" s="22">
        <v>4.2</v>
      </c>
      <c r="E99" s="22">
        <v>10.199999999999999</v>
      </c>
      <c r="F99" s="22">
        <v>22.3</v>
      </c>
      <c r="G99" s="23">
        <v>200</v>
      </c>
      <c r="H99" s="13" t="s">
        <v>88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13"/>
      <c r="B100" s="10" t="s">
        <v>65</v>
      </c>
      <c r="C100" s="6">
        <v>200</v>
      </c>
      <c r="D100" s="8">
        <v>0.5</v>
      </c>
      <c r="E100" s="8">
        <v>0.1</v>
      </c>
      <c r="F100" s="9">
        <v>32</v>
      </c>
      <c r="G100" s="9">
        <v>133</v>
      </c>
      <c r="H100" s="13" t="s">
        <v>96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13"/>
      <c r="B101" s="10" t="s">
        <v>47</v>
      </c>
      <c r="C101" s="6">
        <v>40</v>
      </c>
      <c r="D101" s="8">
        <v>2.6</v>
      </c>
      <c r="E101" s="8">
        <v>0.6</v>
      </c>
      <c r="F101" s="8">
        <v>13.4</v>
      </c>
      <c r="G101" s="9">
        <v>70</v>
      </c>
      <c r="H101" s="6" t="s">
        <v>48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14"/>
      <c r="B102" s="10" t="s">
        <v>0</v>
      </c>
      <c r="C102" s="6">
        <v>20</v>
      </c>
      <c r="D102" s="8">
        <v>1.5</v>
      </c>
      <c r="E102" s="8">
        <v>0.9</v>
      </c>
      <c r="F102" s="8">
        <v>10.3</v>
      </c>
      <c r="G102" s="9">
        <v>56</v>
      </c>
      <c r="H102" s="13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35"/>
      <c r="B103" s="31" t="s">
        <v>45</v>
      </c>
      <c r="C103" s="32">
        <f>SUM(C96:C102)</f>
        <v>890</v>
      </c>
      <c r="D103" s="32">
        <f>SUM(D96:D102)</f>
        <v>32.6</v>
      </c>
      <c r="E103" s="34">
        <f>SUM(E96:E102)</f>
        <v>35.800000000000004</v>
      </c>
      <c r="F103" s="32">
        <f>SUM(F96:F102)</f>
        <v>117</v>
      </c>
      <c r="G103" s="32">
        <f>SUM(G96:G102)</f>
        <v>926</v>
      </c>
      <c r="H103" s="45"/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40"/>
      <c r="B104" s="41" t="s">
        <v>51</v>
      </c>
      <c r="C104" s="40"/>
      <c r="D104" s="38">
        <f>D95+D103</f>
        <v>50.900000000000006</v>
      </c>
      <c r="E104" s="39">
        <f t="shared" ref="E104:G104" si="5">E95+E103</f>
        <v>52</v>
      </c>
      <c r="F104" s="38">
        <f t="shared" si="5"/>
        <v>207.2</v>
      </c>
      <c r="G104" s="39">
        <f t="shared" si="5"/>
        <v>1506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29" t="s">
        <v>69</v>
      </c>
      <c r="B105" s="5"/>
      <c r="C105" s="17"/>
      <c r="D105" s="17"/>
      <c r="E105" s="17"/>
      <c r="F105" s="17"/>
      <c r="G105" s="17"/>
      <c r="H105" s="4"/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7" t="s">
        <v>42</v>
      </c>
      <c r="B106" s="10" t="s">
        <v>187</v>
      </c>
      <c r="C106" s="6">
        <v>250</v>
      </c>
      <c r="D106" s="8">
        <v>7.9</v>
      </c>
      <c r="E106" s="8">
        <v>10.3</v>
      </c>
      <c r="F106" s="8">
        <v>39.9</v>
      </c>
      <c r="G106" s="9">
        <v>288</v>
      </c>
      <c r="H106" s="13" t="s">
        <v>82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8"/>
      <c r="B107" s="10" t="s">
        <v>1</v>
      </c>
      <c r="C107" s="6">
        <v>20</v>
      </c>
      <c r="D107" s="6">
        <v>4.7</v>
      </c>
      <c r="E107" s="6">
        <v>5.9</v>
      </c>
      <c r="F107" s="9">
        <v>0</v>
      </c>
      <c r="G107" s="9">
        <v>72</v>
      </c>
      <c r="H107" s="6" t="s">
        <v>83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118"/>
      <c r="B108" s="10" t="s">
        <v>0</v>
      </c>
      <c r="C108" s="6">
        <v>40</v>
      </c>
      <c r="D108" s="9">
        <v>3</v>
      </c>
      <c r="E108" s="8">
        <v>1.8</v>
      </c>
      <c r="F108" s="8">
        <v>20.6</v>
      </c>
      <c r="G108" s="9">
        <v>112</v>
      </c>
      <c r="H108" s="6" t="s">
        <v>48</v>
      </c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118"/>
      <c r="B109" s="10" t="s">
        <v>12</v>
      </c>
      <c r="C109" s="6">
        <v>200</v>
      </c>
      <c r="D109" s="8">
        <v>2.9</v>
      </c>
      <c r="E109" s="8">
        <v>2.8</v>
      </c>
      <c r="F109" s="22">
        <v>14.9</v>
      </c>
      <c r="G109" s="9">
        <v>98</v>
      </c>
      <c r="H109" s="11" t="s">
        <v>104</v>
      </c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119"/>
      <c r="B110" s="10" t="s">
        <v>9</v>
      </c>
      <c r="C110" s="6">
        <v>100</v>
      </c>
      <c r="D110" s="8">
        <v>0.2</v>
      </c>
      <c r="E110" s="8">
        <v>0.2</v>
      </c>
      <c r="F110" s="9">
        <v>16</v>
      </c>
      <c r="G110" s="9">
        <v>68</v>
      </c>
      <c r="H110" s="6" t="s">
        <v>48</v>
      </c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30"/>
      <c r="B111" s="31" t="s">
        <v>44</v>
      </c>
      <c r="C111" s="32">
        <f>SUM(C106:C110)</f>
        <v>610</v>
      </c>
      <c r="D111" s="32">
        <f>SUM(D106:D110)</f>
        <v>18.7</v>
      </c>
      <c r="E111" s="33">
        <f>SUM(E106:E110)</f>
        <v>21.000000000000004</v>
      </c>
      <c r="F111" s="32">
        <f>SUM(F106:F110)</f>
        <v>91.4</v>
      </c>
      <c r="G111" s="33">
        <f>SUM(G106:G110)</f>
        <v>638</v>
      </c>
      <c r="H111" s="45"/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2" t="s">
        <v>41</v>
      </c>
      <c r="B112" s="52" t="s">
        <v>188</v>
      </c>
      <c r="C112" s="6">
        <v>100</v>
      </c>
      <c r="D112" s="9">
        <v>1</v>
      </c>
      <c r="E112" s="8">
        <v>5.5</v>
      </c>
      <c r="F112" s="8">
        <v>8.3000000000000007</v>
      </c>
      <c r="G112" s="9">
        <v>88</v>
      </c>
      <c r="H112" s="13" t="s">
        <v>162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3"/>
      <c r="B113" s="4" t="s">
        <v>70</v>
      </c>
      <c r="C113" s="6">
        <v>250</v>
      </c>
      <c r="D113" s="8">
        <v>4.4000000000000004</v>
      </c>
      <c r="E113" s="8">
        <v>6.4</v>
      </c>
      <c r="F113" s="8">
        <v>15.6</v>
      </c>
      <c r="G113" s="9">
        <v>140</v>
      </c>
      <c r="H113" s="13" t="s">
        <v>119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3"/>
      <c r="B114" s="14" t="s">
        <v>143</v>
      </c>
      <c r="C114" s="15">
        <v>100</v>
      </c>
      <c r="D114" s="8">
        <v>13.2</v>
      </c>
      <c r="E114" s="8">
        <v>12.4</v>
      </c>
      <c r="F114" s="9">
        <v>2.9</v>
      </c>
      <c r="G114" s="9">
        <v>180</v>
      </c>
      <c r="H114" s="13" t="s">
        <v>120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3"/>
      <c r="B115" s="14" t="s">
        <v>13</v>
      </c>
      <c r="C115" s="21">
        <v>180</v>
      </c>
      <c r="D115" s="22">
        <v>10.1</v>
      </c>
      <c r="E115" s="22">
        <v>6.6</v>
      </c>
      <c r="F115" s="22">
        <v>44.2</v>
      </c>
      <c r="G115" s="23">
        <v>281</v>
      </c>
      <c r="H115" s="13" t="s">
        <v>90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113"/>
      <c r="B116" s="14" t="s">
        <v>14</v>
      </c>
      <c r="C116" s="21">
        <v>200</v>
      </c>
      <c r="D116" s="22">
        <v>0.5</v>
      </c>
      <c r="E116" s="22">
        <v>0.1</v>
      </c>
      <c r="F116" s="23">
        <v>32</v>
      </c>
      <c r="G116" s="23">
        <v>133</v>
      </c>
      <c r="H116" s="13" t="s">
        <v>103</v>
      </c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3"/>
      <c r="B117" s="10" t="s">
        <v>47</v>
      </c>
      <c r="C117" s="6">
        <v>40</v>
      </c>
      <c r="D117" s="8">
        <v>2.6</v>
      </c>
      <c r="E117" s="8">
        <v>0.6</v>
      </c>
      <c r="F117" s="8">
        <v>13.4</v>
      </c>
      <c r="G117" s="9">
        <v>70</v>
      </c>
      <c r="H117" s="6" t="s">
        <v>48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4"/>
      <c r="B118" s="10" t="s">
        <v>0</v>
      </c>
      <c r="C118" s="6">
        <v>20</v>
      </c>
      <c r="D118" s="8">
        <v>1.5</v>
      </c>
      <c r="E118" s="8">
        <v>0.9</v>
      </c>
      <c r="F118" s="8">
        <v>10.3</v>
      </c>
      <c r="G118" s="9">
        <v>56</v>
      </c>
      <c r="H118" s="13" t="s">
        <v>48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35"/>
      <c r="B119" s="31" t="s">
        <v>45</v>
      </c>
      <c r="C119" s="32">
        <f>SUM(C112:C118)</f>
        <v>890</v>
      </c>
      <c r="D119" s="34">
        <f>SUM(D112:D118)</f>
        <v>33.300000000000004</v>
      </c>
      <c r="E119" s="32">
        <f>SUM(E112:E118)</f>
        <v>32.5</v>
      </c>
      <c r="F119" s="34">
        <f>SUM(F112:F118)</f>
        <v>126.7</v>
      </c>
      <c r="G119" s="32">
        <f>SUM(G112:G118)</f>
        <v>948</v>
      </c>
      <c r="H119" s="45"/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40"/>
      <c r="B120" s="41" t="s">
        <v>51</v>
      </c>
      <c r="C120" s="40"/>
      <c r="D120" s="39">
        <f>D111+D119</f>
        <v>52</v>
      </c>
      <c r="E120" s="38">
        <f t="shared" ref="E120:G120" si="6">E111+E119</f>
        <v>53.5</v>
      </c>
      <c r="F120" s="38">
        <f t="shared" si="6"/>
        <v>218.10000000000002</v>
      </c>
      <c r="G120" s="39">
        <f t="shared" si="6"/>
        <v>1586</v>
      </c>
      <c r="H120" s="45"/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29" t="s">
        <v>72</v>
      </c>
      <c r="B121" s="5"/>
      <c r="C121" s="17"/>
      <c r="D121" s="17"/>
      <c r="E121" s="17"/>
      <c r="F121" s="17"/>
      <c r="G121" s="17"/>
      <c r="H121" s="4"/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09" t="s">
        <v>42</v>
      </c>
      <c r="B122" s="7" t="s">
        <v>75</v>
      </c>
      <c r="C122" s="6">
        <v>200</v>
      </c>
      <c r="D122" s="8">
        <v>18.399999999999999</v>
      </c>
      <c r="E122" s="8">
        <v>26.2</v>
      </c>
      <c r="F122" s="8">
        <v>5.0999999999999996</v>
      </c>
      <c r="G122" s="9">
        <v>253</v>
      </c>
      <c r="H122" s="13" t="s">
        <v>121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0"/>
      <c r="B123" s="10" t="s">
        <v>53</v>
      </c>
      <c r="C123" s="6">
        <v>60</v>
      </c>
      <c r="D123" s="8">
        <v>1.7</v>
      </c>
      <c r="E123" s="8">
        <v>0.2</v>
      </c>
      <c r="F123" s="9">
        <v>6</v>
      </c>
      <c r="G123" s="9">
        <v>32</v>
      </c>
      <c r="H123" s="13" t="s">
        <v>85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110"/>
      <c r="B124" s="10" t="s">
        <v>0</v>
      </c>
      <c r="C124" s="6">
        <v>40</v>
      </c>
      <c r="D124" s="9">
        <v>3</v>
      </c>
      <c r="E124" s="8">
        <v>1.8</v>
      </c>
      <c r="F124" s="8">
        <v>20.6</v>
      </c>
      <c r="G124" s="9">
        <v>112</v>
      </c>
      <c r="H124" s="6" t="s">
        <v>48</v>
      </c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10"/>
      <c r="B125" s="10" t="s">
        <v>8</v>
      </c>
      <c r="C125" s="6">
        <v>205</v>
      </c>
      <c r="D125" s="8">
        <v>0.1</v>
      </c>
      <c r="E125" s="9">
        <v>0</v>
      </c>
      <c r="F125" s="9">
        <v>10</v>
      </c>
      <c r="G125" s="9">
        <v>40</v>
      </c>
      <c r="H125" s="13" t="s">
        <v>98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0"/>
      <c r="B126" s="7" t="s">
        <v>200</v>
      </c>
      <c r="C126" s="6">
        <v>20</v>
      </c>
      <c r="D126" s="8">
        <v>0.4</v>
      </c>
      <c r="E126" s="8">
        <v>1.6</v>
      </c>
      <c r="F126" s="9">
        <v>19</v>
      </c>
      <c r="G126" s="9">
        <v>94</v>
      </c>
      <c r="H126" s="13" t="s">
        <v>48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1"/>
      <c r="B127" s="10" t="s">
        <v>9</v>
      </c>
      <c r="C127" s="6">
        <v>100</v>
      </c>
      <c r="D127" s="8">
        <v>0.2</v>
      </c>
      <c r="E127" s="8">
        <v>0.2</v>
      </c>
      <c r="F127" s="9">
        <v>16</v>
      </c>
      <c r="G127" s="9">
        <v>68</v>
      </c>
      <c r="H127" s="6" t="s">
        <v>48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30"/>
      <c r="B128" s="31" t="s">
        <v>44</v>
      </c>
      <c r="C128" s="32">
        <f>SUM(C122:C127)</f>
        <v>625</v>
      </c>
      <c r="D128" s="32">
        <f>SUM(D122:D127)</f>
        <v>23.799999999999997</v>
      </c>
      <c r="E128" s="33">
        <f>SUM(E122:E127)</f>
        <v>30</v>
      </c>
      <c r="F128" s="32">
        <f>SUM(F122:F127)</f>
        <v>76.7</v>
      </c>
      <c r="G128" s="32">
        <f>SUM(G122:G127)</f>
        <v>599</v>
      </c>
      <c r="H128" s="45"/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112" t="s">
        <v>41</v>
      </c>
      <c r="B129" s="52" t="s">
        <v>68</v>
      </c>
      <c r="C129" s="6">
        <v>100</v>
      </c>
      <c r="D129" s="9">
        <v>2</v>
      </c>
      <c r="E129" s="8">
        <v>0.3</v>
      </c>
      <c r="F129" s="8">
        <v>10.3</v>
      </c>
      <c r="G129" s="9">
        <v>52.3</v>
      </c>
      <c r="H129" s="13" t="s">
        <v>196</v>
      </c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113"/>
      <c r="B130" s="14" t="s">
        <v>3</v>
      </c>
      <c r="C130" s="15">
        <v>250</v>
      </c>
      <c r="D130" s="22">
        <v>5.3</v>
      </c>
      <c r="E130" s="22">
        <v>6.5</v>
      </c>
      <c r="F130" s="22">
        <v>19.399999999999999</v>
      </c>
      <c r="G130" s="23">
        <v>160</v>
      </c>
      <c r="H130" s="13" t="s">
        <v>86</v>
      </c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3"/>
      <c r="B131" s="14" t="s">
        <v>73</v>
      </c>
      <c r="C131" s="21">
        <v>100</v>
      </c>
      <c r="D131" s="22">
        <v>14.8</v>
      </c>
      <c r="E131" s="22">
        <v>11.5</v>
      </c>
      <c r="F131" s="22">
        <v>3.5</v>
      </c>
      <c r="G131" s="23">
        <v>180</v>
      </c>
      <c r="H131" s="46" t="s">
        <v>124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3"/>
      <c r="B132" s="10" t="s">
        <v>19</v>
      </c>
      <c r="C132" s="6">
        <v>180</v>
      </c>
      <c r="D132" s="8">
        <v>4.2</v>
      </c>
      <c r="E132" s="8">
        <v>5.9</v>
      </c>
      <c r="F132" s="8">
        <v>44.2</v>
      </c>
      <c r="G132" s="9">
        <v>252</v>
      </c>
      <c r="H132" s="13" t="s">
        <v>123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3"/>
      <c r="B133" s="10" t="s">
        <v>5</v>
      </c>
      <c r="C133" s="6">
        <v>200</v>
      </c>
      <c r="D133" s="22">
        <v>0.2</v>
      </c>
      <c r="E133" s="22">
        <v>0.1</v>
      </c>
      <c r="F133" s="23">
        <v>28</v>
      </c>
      <c r="G133" s="23">
        <v>117</v>
      </c>
      <c r="H133" s="13" t="s">
        <v>89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3"/>
      <c r="B134" s="10" t="s">
        <v>47</v>
      </c>
      <c r="C134" s="6">
        <v>40</v>
      </c>
      <c r="D134" s="8">
        <v>2.6</v>
      </c>
      <c r="E134" s="8">
        <v>0.6</v>
      </c>
      <c r="F134" s="8">
        <v>13.4</v>
      </c>
      <c r="G134" s="9">
        <v>70</v>
      </c>
      <c r="H134" s="6" t="s">
        <v>48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3"/>
      <c r="B135" s="10" t="s">
        <v>0</v>
      </c>
      <c r="C135" s="6">
        <v>20</v>
      </c>
      <c r="D135" s="8">
        <v>1.5</v>
      </c>
      <c r="E135" s="8">
        <v>0.9</v>
      </c>
      <c r="F135" s="8">
        <v>10.3</v>
      </c>
      <c r="G135" s="9">
        <v>56</v>
      </c>
      <c r="H135" s="13" t="s">
        <v>48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35"/>
      <c r="B136" s="31" t="s">
        <v>45</v>
      </c>
      <c r="C136" s="32">
        <f>SUM(C129:C135)</f>
        <v>890</v>
      </c>
      <c r="D136" s="34">
        <f>SUM(D129:D135)</f>
        <v>30.6</v>
      </c>
      <c r="E136" s="32">
        <f>SUM(E129:E135)</f>
        <v>25.800000000000004</v>
      </c>
      <c r="F136" s="32">
        <f>SUM(F129:F135)</f>
        <v>129.10000000000002</v>
      </c>
      <c r="G136" s="33">
        <f>SUM(G129:G135)</f>
        <v>887.3</v>
      </c>
      <c r="H136" s="45"/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40"/>
      <c r="B137" s="41" t="s">
        <v>51</v>
      </c>
      <c r="C137" s="40"/>
      <c r="D137" s="38">
        <f>D128+D136</f>
        <v>54.4</v>
      </c>
      <c r="E137" s="38">
        <f t="shared" ref="E137:G137" si="7">E128+E136</f>
        <v>55.800000000000004</v>
      </c>
      <c r="F137" s="38">
        <f t="shared" si="7"/>
        <v>205.8</v>
      </c>
      <c r="G137" s="33">
        <f t="shared" si="7"/>
        <v>1486.3</v>
      </c>
      <c r="H137" s="45"/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29" t="s">
        <v>74</v>
      </c>
      <c r="B138" s="5"/>
      <c r="C138" s="17"/>
      <c r="D138" s="17"/>
      <c r="E138" s="17"/>
      <c r="F138" s="17"/>
      <c r="G138" s="17"/>
      <c r="H138" s="4"/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09" t="s">
        <v>42</v>
      </c>
      <c r="B139" s="7" t="s">
        <v>144</v>
      </c>
      <c r="C139" s="6">
        <v>250</v>
      </c>
      <c r="D139" s="8">
        <v>8.3000000000000007</v>
      </c>
      <c r="E139" s="8">
        <v>9.8000000000000007</v>
      </c>
      <c r="F139" s="8">
        <v>47.5</v>
      </c>
      <c r="G139" s="9">
        <v>308</v>
      </c>
      <c r="H139" s="13" t="s">
        <v>82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0"/>
      <c r="B140" s="10" t="s">
        <v>1</v>
      </c>
      <c r="C140" s="6">
        <v>30</v>
      </c>
      <c r="D140" s="6">
        <v>7.7</v>
      </c>
      <c r="E140" s="6">
        <v>7.5</v>
      </c>
      <c r="F140" s="9">
        <v>0</v>
      </c>
      <c r="G140" s="9">
        <v>97</v>
      </c>
      <c r="H140" s="6" t="s">
        <v>83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110"/>
      <c r="B141" s="10" t="s">
        <v>0</v>
      </c>
      <c r="C141" s="6">
        <v>40</v>
      </c>
      <c r="D141" s="9">
        <v>3</v>
      </c>
      <c r="E141" s="8">
        <v>1.8</v>
      </c>
      <c r="F141" s="8">
        <v>20.6</v>
      </c>
      <c r="G141" s="9">
        <v>112</v>
      </c>
      <c r="H141" s="6" t="s">
        <v>48</v>
      </c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110"/>
      <c r="B142" s="10" t="s">
        <v>2</v>
      </c>
      <c r="C142" s="6">
        <v>200</v>
      </c>
      <c r="D142" s="8">
        <v>3.6</v>
      </c>
      <c r="E142" s="8">
        <v>3.3</v>
      </c>
      <c r="F142" s="23">
        <v>15</v>
      </c>
      <c r="G142" s="9">
        <v>106</v>
      </c>
      <c r="H142" s="11" t="s">
        <v>84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111"/>
      <c r="B143" s="10" t="s">
        <v>9</v>
      </c>
      <c r="C143" s="6">
        <v>100</v>
      </c>
      <c r="D143" s="8">
        <v>0.2</v>
      </c>
      <c r="E143" s="8">
        <v>0.2</v>
      </c>
      <c r="F143" s="9">
        <v>16</v>
      </c>
      <c r="G143" s="9">
        <v>68</v>
      </c>
      <c r="H143" s="6" t="s">
        <v>48</v>
      </c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30"/>
      <c r="B144" s="31" t="s">
        <v>44</v>
      </c>
      <c r="C144" s="32">
        <f>SUM(C139:C143)</f>
        <v>620</v>
      </c>
      <c r="D144" s="32">
        <f>SUM(D139:D143)</f>
        <v>22.8</v>
      </c>
      <c r="E144" s="32">
        <f>SUM(E139:E143)</f>
        <v>22.6</v>
      </c>
      <c r="F144" s="34">
        <f>SUM(F139:F143)</f>
        <v>99.1</v>
      </c>
      <c r="G144" s="32">
        <f>SUM(G139:G143)</f>
        <v>691</v>
      </c>
      <c r="H144" s="45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06" t="s">
        <v>41</v>
      </c>
      <c r="B145" s="10" t="s">
        <v>39</v>
      </c>
      <c r="C145" s="6">
        <v>100</v>
      </c>
      <c r="D145" s="8">
        <v>1.1000000000000001</v>
      </c>
      <c r="E145" s="8">
        <v>0.3</v>
      </c>
      <c r="F145" s="8">
        <v>5.8</v>
      </c>
      <c r="G145" s="9">
        <v>31</v>
      </c>
      <c r="H145" s="13" t="s">
        <v>93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07"/>
      <c r="B146" s="10" t="s">
        <v>60</v>
      </c>
      <c r="C146" s="6">
        <v>250</v>
      </c>
      <c r="D146" s="8">
        <v>5.9</v>
      </c>
      <c r="E146" s="8">
        <v>6.5</v>
      </c>
      <c r="F146" s="8">
        <v>24.4</v>
      </c>
      <c r="G146" s="9">
        <v>184</v>
      </c>
      <c r="H146" s="13" t="s">
        <v>105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07"/>
      <c r="B147" s="19" t="s">
        <v>169</v>
      </c>
      <c r="C147" s="15">
        <v>100</v>
      </c>
      <c r="D147" s="8">
        <v>18.899999999999999</v>
      </c>
      <c r="E147" s="8">
        <v>20.100000000000001</v>
      </c>
      <c r="F147" s="8">
        <v>5.4</v>
      </c>
      <c r="G147" s="9">
        <v>284</v>
      </c>
      <c r="H147" s="13" t="s">
        <v>167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107"/>
      <c r="B148" s="10" t="s">
        <v>16</v>
      </c>
      <c r="C148" s="6">
        <v>180</v>
      </c>
      <c r="D148" s="8">
        <v>3.7</v>
      </c>
      <c r="E148" s="8">
        <v>6.5</v>
      </c>
      <c r="F148" s="8">
        <v>24.4</v>
      </c>
      <c r="G148" s="9">
        <v>175</v>
      </c>
      <c r="H148" s="13" t="s">
        <v>111</v>
      </c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107"/>
      <c r="B149" s="10" t="s">
        <v>17</v>
      </c>
      <c r="C149" s="6">
        <v>200</v>
      </c>
      <c r="D149" s="8">
        <v>0.2</v>
      </c>
      <c r="E149" s="8">
        <v>0.1</v>
      </c>
      <c r="F149" s="9">
        <v>32</v>
      </c>
      <c r="G149" s="9">
        <v>132</v>
      </c>
      <c r="H149" s="13" t="s">
        <v>112</v>
      </c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107"/>
      <c r="B150" s="10" t="s">
        <v>47</v>
      </c>
      <c r="C150" s="6">
        <v>40</v>
      </c>
      <c r="D150" s="8">
        <v>2.6</v>
      </c>
      <c r="E150" s="8">
        <v>0.6</v>
      </c>
      <c r="F150" s="8">
        <v>13.4</v>
      </c>
      <c r="G150" s="9">
        <v>70</v>
      </c>
      <c r="H150" s="6" t="s">
        <v>48</v>
      </c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08"/>
      <c r="B151" s="10" t="s">
        <v>0</v>
      </c>
      <c r="C151" s="6">
        <v>20</v>
      </c>
      <c r="D151" s="8">
        <v>1.5</v>
      </c>
      <c r="E151" s="8">
        <v>0.9</v>
      </c>
      <c r="F151" s="8">
        <v>10.3</v>
      </c>
      <c r="G151" s="9">
        <v>56</v>
      </c>
      <c r="H151" s="13" t="s">
        <v>48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35"/>
      <c r="B152" s="31" t="s">
        <v>45</v>
      </c>
      <c r="C152" s="32">
        <f>SUM(C145:C151)</f>
        <v>890</v>
      </c>
      <c r="D152" s="34">
        <f>SUM(D145:D151)</f>
        <v>33.9</v>
      </c>
      <c r="E152" s="33">
        <f>SUM(E145:E151)</f>
        <v>35.000000000000007</v>
      </c>
      <c r="F152" s="33">
        <f>SUM(F145:F151)</f>
        <v>115.7</v>
      </c>
      <c r="G152" s="32">
        <f>SUM(G145:G151)</f>
        <v>932</v>
      </c>
      <c r="H152" s="45"/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40"/>
      <c r="B153" s="41" t="s">
        <v>51</v>
      </c>
      <c r="C153" s="40"/>
      <c r="D153" s="38">
        <f>D144+D152</f>
        <v>56.7</v>
      </c>
      <c r="E153" s="38">
        <f t="shared" ref="E153:G153" si="8">E144+E152</f>
        <v>57.600000000000009</v>
      </c>
      <c r="F153" s="38">
        <f t="shared" si="8"/>
        <v>214.8</v>
      </c>
      <c r="G153" s="39">
        <f t="shared" si="8"/>
        <v>1623</v>
      </c>
      <c r="H153" s="45"/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29" t="s">
        <v>176</v>
      </c>
      <c r="B154" s="78"/>
      <c r="C154" s="100"/>
      <c r="D154" s="67"/>
      <c r="E154" s="67"/>
      <c r="F154" s="67"/>
      <c r="G154" s="68"/>
      <c r="H154" s="77"/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09" t="s">
        <v>42</v>
      </c>
      <c r="B155" s="7" t="s">
        <v>161</v>
      </c>
      <c r="C155" s="6">
        <v>200</v>
      </c>
      <c r="D155" s="8">
        <v>26.7</v>
      </c>
      <c r="E155" s="8">
        <v>24.5</v>
      </c>
      <c r="F155" s="8">
        <v>40.9</v>
      </c>
      <c r="G155" s="9">
        <v>490</v>
      </c>
      <c r="H155" s="13" t="s">
        <v>97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0"/>
      <c r="B156" s="10" t="s">
        <v>181</v>
      </c>
      <c r="C156" s="6">
        <v>200</v>
      </c>
      <c r="D156" s="8">
        <v>0.1</v>
      </c>
      <c r="E156" s="9">
        <v>0</v>
      </c>
      <c r="F156" s="9">
        <v>10</v>
      </c>
      <c r="G156" s="9">
        <v>40</v>
      </c>
      <c r="H156" s="13" t="s">
        <v>113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110"/>
      <c r="B157" s="7" t="s">
        <v>200</v>
      </c>
      <c r="C157" s="6">
        <v>20</v>
      </c>
      <c r="D157" s="8">
        <v>0.4</v>
      </c>
      <c r="E157" s="8">
        <v>1.6</v>
      </c>
      <c r="F157" s="9">
        <v>19</v>
      </c>
      <c r="G157" s="9">
        <v>94</v>
      </c>
      <c r="H157" s="13" t="s">
        <v>48</v>
      </c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10"/>
      <c r="B158" s="10" t="s">
        <v>9</v>
      </c>
      <c r="C158" s="6">
        <v>150</v>
      </c>
      <c r="D158" s="6">
        <v>0.3</v>
      </c>
      <c r="E158" s="6">
        <v>0.3</v>
      </c>
      <c r="F158" s="9">
        <v>24</v>
      </c>
      <c r="G158" s="9">
        <v>102</v>
      </c>
      <c r="H158" s="13" t="s">
        <v>48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30"/>
      <c r="B159" s="31" t="s">
        <v>44</v>
      </c>
      <c r="C159" s="32">
        <f>SUM(C155:C158)</f>
        <v>570</v>
      </c>
      <c r="D159" s="32">
        <f>SUM(D155:D158)</f>
        <v>27.5</v>
      </c>
      <c r="E159" s="32">
        <f>SUM(E155:E158)</f>
        <v>26.400000000000002</v>
      </c>
      <c r="F159" s="32">
        <f>SUM(F155:F158)</f>
        <v>93.9</v>
      </c>
      <c r="G159" s="32">
        <f>SUM(G155:G158)</f>
        <v>726</v>
      </c>
      <c r="H159" s="45"/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06" t="s">
        <v>41</v>
      </c>
      <c r="B160" s="20" t="s">
        <v>50</v>
      </c>
      <c r="C160" s="6">
        <v>100</v>
      </c>
      <c r="D160" s="8">
        <v>0.8</v>
      </c>
      <c r="E160" s="8">
        <v>0.1</v>
      </c>
      <c r="F160" s="8">
        <v>3.5</v>
      </c>
      <c r="G160" s="9">
        <v>18</v>
      </c>
      <c r="H160" s="13" t="s">
        <v>99</v>
      </c>
      <c r="I160" s="19"/>
      <c r="J160" s="19"/>
      <c r="K160" s="19"/>
      <c r="L160" s="19"/>
      <c r="M160" s="19"/>
      <c r="N160" s="19"/>
    </row>
    <row r="161" spans="1:16" ht="18.899999999999999" customHeight="1" x14ac:dyDescent="0.3">
      <c r="A161" s="107"/>
      <c r="B161" s="14" t="s">
        <v>166</v>
      </c>
      <c r="C161" s="21">
        <v>250</v>
      </c>
      <c r="D161" s="22">
        <v>3.1</v>
      </c>
      <c r="E161" s="22">
        <v>6.9</v>
      </c>
      <c r="F161" s="22">
        <v>15.6</v>
      </c>
      <c r="G161" s="23">
        <v>142</v>
      </c>
      <c r="H161" s="13" t="s">
        <v>100</v>
      </c>
      <c r="I161" s="19"/>
      <c r="J161" s="19"/>
      <c r="K161" s="19"/>
      <c r="L161" s="19"/>
      <c r="M161" s="19"/>
      <c r="N161" s="19"/>
    </row>
    <row r="162" spans="1:16" ht="18.899999999999999" customHeight="1" x14ac:dyDescent="0.3">
      <c r="A162" s="107"/>
      <c r="B162" s="14" t="s">
        <v>127</v>
      </c>
      <c r="C162" s="6">
        <v>110</v>
      </c>
      <c r="D162" s="8">
        <v>14.6</v>
      </c>
      <c r="E162" s="8">
        <v>14.8</v>
      </c>
      <c r="F162" s="8">
        <v>14.1</v>
      </c>
      <c r="G162" s="9">
        <v>258</v>
      </c>
      <c r="H162" s="58" t="s">
        <v>131</v>
      </c>
      <c r="I162" s="19"/>
      <c r="J162" s="19"/>
      <c r="K162" s="19"/>
      <c r="L162" s="19"/>
      <c r="M162" s="19"/>
      <c r="N162" s="19"/>
    </row>
    <row r="163" spans="1:16" ht="18.899999999999999" customHeight="1" x14ac:dyDescent="0.3">
      <c r="A163" s="107"/>
      <c r="B163" s="14" t="s">
        <v>55</v>
      </c>
      <c r="C163" s="21">
        <v>180</v>
      </c>
      <c r="D163" s="22">
        <v>6.5</v>
      </c>
      <c r="E163" s="22">
        <v>5.8</v>
      </c>
      <c r="F163" s="22">
        <v>39.799999999999997</v>
      </c>
      <c r="G163" s="23">
        <v>233</v>
      </c>
      <c r="H163" s="13" t="s">
        <v>102</v>
      </c>
      <c r="I163" s="19"/>
      <c r="J163" s="19"/>
      <c r="K163" s="19"/>
      <c r="L163" s="19"/>
      <c r="M163" s="19"/>
      <c r="N163" s="19"/>
    </row>
    <row r="164" spans="1:16" ht="18.899999999999999" customHeight="1" x14ac:dyDescent="0.3">
      <c r="A164" s="107"/>
      <c r="B164" s="10" t="s">
        <v>79</v>
      </c>
      <c r="C164" s="6">
        <v>200</v>
      </c>
      <c r="D164" s="8">
        <v>0.5</v>
      </c>
      <c r="E164" s="8">
        <v>0.1</v>
      </c>
      <c r="F164" s="9">
        <v>32</v>
      </c>
      <c r="G164" s="9">
        <v>133</v>
      </c>
      <c r="H164" s="13" t="s">
        <v>96</v>
      </c>
      <c r="I164" s="19"/>
      <c r="J164" s="19"/>
      <c r="K164" s="19"/>
      <c r="L164" s="19"/>
      <c r="M164" s="19"/>
      <c r="N164" s="19"/>
    </row>
    <row r="165" spans="1:16" ht="18.899999999999999" customHeight="1" x14ac:dyDescent="0.3">
      <c r="A165" s="107"/>
      <c r="B165" s="10" t="s">
        <v>47</v>
      </c>
      <c r="C165" s="6">
        <v>40</v>
      </c>
      <c r="D165" s="8">
        <v>2.6</v>
      </c>
      <c r="E165" s="8">
        <v>0.6</v>
      </c>
      <c r="F165" s="8">
        <v>13.4</v>
      </c>
      <c r="G165" s="9">
        <v>70</v>
      </c>
      <c r="H165" s="6" t="s">
        <v>48</v>
      </c>
      <c r="I165" s="19"/>
      <c r="J165" s="19"/>
      <c r="K165" s="19"/>
      <c r="L165" s="19"/>
      <c r="M165" s="19"/>
      <c r="N165" s="19"/>
    </row>
    <row r="166" spans="1:16" ht="18.899999999999999" customHeight="1" x14ac:dyDescent="0.3">
      <c r="A166" s="108"/>
      <c r="B166" s="10" t="s">
        <v>0</v>
      </c>
      <c r="C166" s="6">
        <v>20</v>
      </c>
      <c r="D166" s="8">
        <v>1.5</v>
      </c>
      <c r="E166" s="8">
        <v>0.9</v>
      </c>
      <c r="F166" s="8">
        <v>10.3</v>
      </c>
      <c r="G166" s="9">
        <v>56</v>
      </c>
      <c r="H166" s="13" t="s">
        <v>48</v>
      </c>
      <c r="I166" s="19"/>
      <c r="J166" s="19"/>
      <c r="K166" s="19"/>
      <c r="L166" s="19"/>
      <c r="M166" s="19"/>
      <c r="N166" s="19"/>
    </row>
    <row r="167" spans="1:16" ht="18.899999999999999" customHeight="1" x14ac:dyDescent="0.3">
      <c r="A167" s="35"/>
      <c r="B167" s="31" t="s">
        <v>45</v>
      </c>
      <c r="C167" s="32">
        <f>SUM(C160:C166)</f>
        <v>900</v>
      </c>
      <c r="D167" s="32">
        <f>SUM(D160:D166)</f>
        <v>29.6</v>
      </c>
      <c r="E167" s="34">
        <f>SUM(E160:E166)</f>
        <v>29.200000000000003</v>
      </c>
      <c r="F167" s="33">
        <f>SUM(F160:F166)</f>
        <v>128.70000000000002</v>
      </c>
      <c r="G167" s="32">
        <f>SUM(G160:G166)</f>
        <v>910</v>
      </c>
      <c r="H167" s="45"/>
      <c r="I167" s="19"/>
      <c r="J167" s="19"/>
      <c r="K167" s="19"/>
      <c r="L167" s="19"/>
      <c r="M167" s="19"/>
      <c r="N167" s="19"/>
    </row>
    <row r="168" spans="1:16" ht="18.899999999999999" customHeight="1" x14ac:dyDescent="0.3">
      <c r="A168" s="50"/>
      <c r="B168" s="41" t="s">
        <v>51</v>
      </c>
      <c r="C168" s="57"/>
      <c r="D168" s="38">
        <f>D159+D167</f>
        <v>57.1</v>
      </c>
      <c r="E168" s="38">
        <f t="shared" ref="E168:G168" si="9">E159+E167</f>
        <v>55.600000000000009</v>
      </c>
      <c r="F168" s="38">
        <f t="shared" si="9"/>
        <v>222.60000000000002</v>
      </c>
      <c r="G168" s="39">
        <f t="shared" si="9"/>
        <v>1636</v>
      </c>
      <c r="H168" s="45"/>
      <c r="I168" s="19"/>
      <c r="J168" s="19"/>
      <c r="K168" s="19"/>
      <c r="L168" s="19"/>
      <c r="M168" s="19"/>
      <c r="N168" s="19"/>
    </row>
    <row r="169" spans="1:16" ht="18.899999999999999" customHeight="1" x14ac:dyDescent="0.3">
      <c r="A169" s="4"/>
      <c r="B169" s="24" t="s">
        <v>25</v>
      </c>
      <c r="C169" s="12"/>
      <c r="D169" s="25">
        <f>D24+D41+D56+D72+D88+D104+D120+D137+D153+D168</f>
        <v>542.9</v>
      </c>
      <c r="E169" s="25">
        <f t="shared" ref="E169:G169" si="10">E24+E41+E56+E72+E88+E104+E120+E137+E153+E168</f>
        <v>544.20000000000005</v>
      </c>
      <c r="F169" s="25">
        <f t="shared" si="10"/>
        <v>2171.2999999999997</v>
      </c>
      <c r="G169" s="25">
        <f t="shared" si="10"/>
        <v>15878.3</v>
      </c>
      <c r="H169" s="4"/>
      <c r="I169" s="19"/>
      <c r="J169" s="19"/>
      <c r="K169" s="19"/>
      <c r="L169" s="19"/>
      <c r="M169" s="19"/>
      <c r="N169" s="19"/>
    </row>
    <row r="170" spans="1:16" ht="18.899999999999999" customHeight="1" x14ac:dyDescent="0.4">
      <c r="A170" s="4"/>
      <c r="B170" s="24" t="s">
        <v>26</v>
      </c>
      <c r="C170" s="4"/>
      <c r="D170" s="25">
        <f>D169/10</f>
        <v>54.29</v>
      </c>
      <c r="E170" s="25">
        <f t="shared" ref="E170:G170" si="11">E169/10</f>
        <v>54.42</v>
      </c>
      <c r="F170" s="25">
        <f t="shared" si="11"/>
        <v>217.12999999999997</v>
      </c>
      <c r="G170" s="25">
        <f t="shared" si="11"/>
        <v>1587.83</v>
      </c>
      <c r="H170" s="56"/>
      <c r="I170" s="1"/>
      <c r="J170" s="1"/>
      <c r="K170" s="1"/>
      <c r="L170" s="1"/>
      <c r="M170" s="1"/>
      <c r="N170" s="1"/>
    </row>
    <row r="171" spans="1:16" ht="18.899999999999999" customHeight="1" x14ac:dyDescent="0.3">
      <c r="A171" s="27"/>
      <c r="B171" s="24" t="s">
        <v>27</v>
      </c>
      <c r="C171" s="4"/>
      <c r="D171" s="24">
        <v>1</v>
      </c>
      <c r="E171" s="24">
        <v>1</v>
      </c>
      <c r="F171" s="24">
        <v>4</v>
      </c>
      <c r="G171" s="4"/>
      <c r="H171" s="4"/>
      <c r="I171" s="19"/>
      <c r="J171" s="19"/>
      <c r="K171" s="19"/>
      <c r="L171" s="19"/>
      <c r="M171" s="19"/>
      <c r="N171" s="19"/>
    </row>
    <row r="172" spans="1:16" ht="18.899999999999999" customHeight="1" x14ac:dyDescent="0.3">
      <c r="B172" s="101"/>
      <c r="C172" s="19"/>
      <c r="D172" s="101"/>
      <c r="E172" s="101"/>
      <c r="F172" s="101"/>
      <c r="G172" s="19"/>
      <c r="H172" s="19"/>
      <c r="I172" s="19"/>
      <c r="J172" s="19"/>
      <c r="K172" s="19"/>
      <c r="L172" s="19"/>
      <c r="M172" s="19"/>
      <c r="N172" s="19"/>
    </row>
    <row r="173" spans="1:16" ht="16.5" customHeight="1" x14ac:dyDescent="0.3">
      <c r="A173" s="116" t="s">
        <v>28</v>
      </c>
      <c r="B173" s="116"/>
      <c r="C173" s="116"/>
      <c r="D173" s="116"/>
      <c r="E173" s="116"/>
      <c r="F173" s="116"/>
      <c r="G173" s="116"/>
      <c r="H173" s="59"/>
      <c r="I173" s="59"/>
      <c r="J173" s="60"/>
      <c r="K173" s="60"/>
      <c r="L173" s="60"/>
      <c r="M173" s="60"/>
      <c r="N173" s="60"/>
      <c r="O173" s="61"/>
      <c r="P173" s="61"/>
    </row>
    <row r="174" spans="1:16" ht="16.5" customHeight="1" x14ac:dyDescent="0.3">
      <c r="A174" s="96"/>
      <c r="B174" s="96"/>
      <c r="C174" s="96"/>
      <c r="D174" s="96"/>
      <c r="E174" s="96"/>
      <c r="F174" s="96"/>
      <c r="G174" s="96"/>
      <c r="H174" s="59"/>
      <c r="I174" s="59"/>
      <c r="J174" s="60"/>
      <c r="K174" s="60"/>
      <c r="L174" s="60"/>
      <c r="M174" s="60"/>
      <c r="N174" s="60"/>
      <c r="O174" s="61"/>
      <c r="P174" s="61"/>
    </row>
    <row r="175" spans="1:16" ht="15.75" customHeight="1" x14ac:dyDescent="0.3">
      <c r="A175" s="103" t="s">
        <v>128</v>
      </c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</row>
    <row r="176" spans="1:16" ht="15.75" customHeight="1" x14ac:dyDescent="0.3">
      <c r="A176" s="103" t="s">
        <v>133</v>
      </c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</row>
    <row r="177" spans="1:16" ht="15.75" customHeight="1" x14ac:dyDescent="0.3">
      <c r="A177" s="103" t="s">
        <v>134</v>
      </c>
      <c r="B177" s="103"/>
      <c r="C177" s="103"/>
      <c r="D177" s="103"/>
      <c r="E177" s="103"/>
      <c r="F177" s="103"/>
      <c r="G177" s="103"/>
      <c r="H177" s="103"/>
      <c r="I177" s="47"/>
      <c r="J177" s="47"/>
      <c r="K177" s="47"/>
      <c r="L177" s="47"/>
      <c r="M177" s="47"/>
      <c r="N177" s="47"/>
      <c r="O177" s="47"/>
      <c r="P177" s="47"/>
    </row>
    <row r="178" spans="1:16" ht="15.75" customHeight="1" x14ac:dyDescent="0.3">
      <c r="A178" s="103" t="s">
        <v>129</v>
      </c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</row>
    <row r="179" spans="1:16" ht="15.75" customHeight="1" x14ac:dyDescent="0.3">
      <c r="A179" s="104" t="s">
        <v>130</v>
      </c>
      <c r="B179" s="104"/>
      <c r="C179" s="104"/>
      <c r="D179" s="104"/>
      <c r="E179" s="104"/>
      <c r="F179" s="104"/>
      <c r="G179" s="104"/>
      <c r="H179" s="104"/>
      <c r="I179" s="105"/>
      <c r="J179" s="105"/>
      <c r="K179" s="105"/>
      <c r="L179" s="105"/>
      <c r="M179" s="105"/>
      <c r="N179" s="105"/>
      <c r="O179" s="105"/>
      <c r="P179" s="105"/>
    </row>
    <row r="180" spans="1:16" x14ac:dyDescent="0.3">
      <c r="A180" s="47"/>
      <c r="B180" s="47"/>
      <c r="C180" s="47"/>
      <c r="D180" s="47"/>
      <c r="E180" s="47"/>
      <c r="F180" s="47"/>
      <c r="G180" s="47"/>
      <c r="H180" s="47"/>
    </row>
    <row r="181" spans="1:16" x14ac:dyDescent="0.3">
      <c r="A181" s="115" t="s">
        <v>135</v>
      </c>
      <c r="B181" s="115"/>
      <c r="C181" s="115"/>
      <c r="D181" s="115"/>
      <c r="E181" s="115"/>
      <c r="F181" s="115"/>
      <c r="G181" s="115"/>
      <c r="H181" s="115"/>
      <c r="I181" s="115"/>
      <c r="J181" s="115"/>
    </row>
  </sheetData>
  <mergeCells count="41">
    <mergeCell ref="A2:H2"/>
    <mergeCell ref="A3:G3"/>
    <mergeCell ref="A4:B4"/>
    <mergeCell ref="A5:G5"/>
    <mergeCell ref="A6:A8"/>
    <mergeCell ref="B6:B8"/>
    <mergeCell ref="C6:C8"/>
    <mergeCell ref="D6:F6"/>
    <mergeCell ref="G6:G8"/>
    <mergeCell ref="H6:H8"/>
    <mergeCell ref="D7:D8"/>
    <mergeCell ref="E7:E8"/>
    <mergeCell ref="F7:F8"/>
    <mergeCell ref="A10:A14"/>
    <mergeCell ref="A16:A22"/>
    <mergeCell ref="A58:A62"/>
    <mergeCell ref="A64:A70"/>
    <mergeCell ref="A74:A79"/>
    <mergeCell ref="A81:A86"/>
    <mergeCell ref="A26:A31"/>
    <mergeCell ref="A33:A39"/>
    <mergeCell ref="A43:A46"/>
    <mergeCell ref="A48:A54"/>
    <mergeCell ref="A122:A127"/>
    <mergeCell ref="A129:A135"/>
    <mergeCell ref="A139:A143"/>
    <mergeCell ref="A145:A151"/>
    <mergeCell ref="A90:A94"/>
    <mergeCell ref="A96:A102"/>
    <mergeCell ref="A106:A110"/>
    <mergeCell ref="A112:A118"/>
    <mergeCell ref="A155:A158"/>
    <mergeCell ref="A160:A166"/>
    <mergeCell ref="A173:G173"/>
    <mergeCell ref="A175:P175"/>
    <mergeCell ref="A176:P176"/>
    <mergeCell ref="A177:H177"/>
    <mergeCell ref="A178:P178"/>
    <mergeCell ref="A179:H179"/>
    <mergeCell ref="I179:P179"/>
    <mergeCell ref="A181:J181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79" orientation="landscape" r:id="rId1"/>
  <rowBreaks count="4" manualBreakCount="4">
    <brk id="36" max="9" man="1"/>
    <brk id="104" max="9" man="1"/>
    <brk id="137" max="9" man="1"/>
    <brk id="17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view="pageBreakPreview" topLeftCell="A192" zoomScaleNormal="100" zoomScaleSheetLayoutView="100" workbookViewId="0">
      <selection activeCell="F48" sqref="F48"/>
    </sheetView>
  </sheetViews>
  <sheetFormatPr defaultRowHeight="14.4" x14ac:dyDescent="0.3"/>
  <cols>
    <col min="1" max="1" width="17.44140625" customWidth="1"/>
    <col min="2" max="2" width="52.88671875" customWidth="1"/>
    <col min="3" max="3" width="14.44140625" customWidth="1"/>
    <col min="4" max="4" width="14.6640625" customWidth="1"/>
    <col min="5" max="5" width="14.5546875" customWidth="1"/>
    <col min="6" max="6" width="14.33203125" customWidth="1"/>
    <col min="7" max="7" width="17.6640625" customWidth="1"/>
    <col min="8" max="8" width="14.33203125" customWidth="1"/>
    <col min="9" max="9" width="0.109375" customWidth="1"/>
    <col min="13" max="13" width="15.5546875" customWidth="1"/>
    <col min="14" max="14" width="16.6640625" customWidth="1"/>
    <col min="16" max="16" width="45.5546875" customWidth="1"/>
    <col min="17" max="17" width="14.44140625" customWidth="1"/>
    <col min="18" max="18" width="14.6640625" customWidth="1"/>
    <col min="19" max="19" width="14.33203125" customWidth="1"/>
    <col min="20" max="20" width="12.88671875" customWidth="1"/>
    <col min="21" max="21" width="18.109375" customWidth="1"/>
  </cols>
  <sheetData>
    <row r="1" spans="1:14" ht="19.5" customHeight="1" x14ac:dyDescent="0.4">
      <c r="A1" s="3" t="s">
        <v>81</v>
      </c>
      <c r="B1" s="3"/>
      <c r="C1" s="3"/>
      <c r="D1" s="3"/>
      <c r="E1" s="49"/>
      <c r="F1" s="3"/>
      <c r="G1" s="3"/>
      <c r="H1" s="3"/>
      <c r="I1" s="3"/>
      <c r="J1" s="3"/>
      <c r="K1" s="1"/>
      <c r="L1" s="1"/>
      <c r="M1" s="1"/>
      <c r="N1" s="1"/>
    </row>
    <row r="2" spans="1:14" ht="27.75" customHeight="1" x14ac:dyDescent="0.4">
      <c r="A2" s="120" t="s">
        <v>154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</row>
    <row r="3" spans="1:14" ht="23.25" customHeight="1" x14ac:dyDescent="0.4">
      <c r="A3" s="121" t="s">
        <v>155</v>
      </c>
      <c r="B3" s="121"/>
      <c r="C3" s="121"/>
      <c r="D3" s="121"/>
      <c r="E3" s="121"/>
      <c r="F3" s="121"/>
      <c r="G3" s="121"/>
      <c r="H3" s="1"/>
      <c r="I3" s="1"/>
      <c r="J3" s="1"/>
      <c r="K3" s="1"/>
      <c r="L3" s="1"/>
      <c r="M3" s="1"/>
      <c r="N3" s="1"/>
    </row>
    <row r="4" spans="1:14" ht="9.75" customHeight="1" x14ac:dyDescent="0.4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</row>
    <row r="5" spans="1:14" ht="21.75" customHeight="1" x14ac:dyDescent="0.4">
      <c r="A5" s="122" t="s">
        <v>192</v>
      </c>
      <c r="B5" s="12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</row>
    <row r="6" spans="1:14" ht="10.5" customHeight="1" x14ac:dyDescent="0.4">
      <c r="A6" s="123"/>
      <c r="B6" s="123"/>
      <c r="C6" s="123"/>
      <c r="D6" s="123"/>
      <c r="E6" s="123"/>
      <c r="F6" s="123"/>
      <c r="G6" s="123"/>
      <c r="H6" s="1"/>
      <c r="I6" s="1"/>
      <c r="J6" s="1"/>
      <c r="K6" s="1"/>
      <c r="L6" s="1"/>
      <c r="M6" s="1"/>
      <c r="N6" s="1"/>
    </row>
    <row r="7" spans="1:14" ht="21" customHeight="1" x14ac:dyDescent="0.3">
      <c r="A7" s="124" t="s">
        <v>37</v>
      </c>
      <c r="B7" s="125" t="s">
        <v>30</v>
      </c>
      <c r="C7" s="125" t="s">
        <v>31</v>
      </c>
      <c r="D7" s="126" t="s">
        <v>35</v>
      </c>
      <c r="E7" s="127"/>
      <c r="F7" s="128"/>
      <c r="G7" s="124" t="s">
        <v>36</v>
      </c>
      <c r="H7" s="129" t="s">
        <v>29</v>
      </c>
      <c r="I7" s="3"/>
      <c r="J7" s="3"/>
      <c r="K7" s="3"/>
      <c r="L7" s="3"/>
      <c r="M7" s="3"/>
      <c r="N7" s="3"/>
    </row>
    <row r="8" spans="1:14" ht="13.5" customHeight="1" x14ac:dyDescent="0.3">
      <c r="A8" s="124"/>
      <c r="B8" s="125"/>
      <c r="C8" s="125"/>
      <c r="D8" s="125" t="s">
        <v>32</v>
      </c>
      <c r="E8" s="125" t="s">
        <v>33</v>
      </c>
      <c r="F8" s="125" t="s">
        <v>34</v>
      </c>
      <c r="G8" s="124"/>
      <c r="H8" s="130"/>
      <c r="I8" s="3"/>
      <c r="J8" s="3"/>
      <c r="K8" s="3"/>
      <c r="L8" s="3"/>
      <c r="M8" s="3"/>
      <c r="N8" s="3"/>
    </row>
    <row r="9" spans="1:14" ht="4.5" customHeight="1" x14ac:dyDescent="0.3">
      <c r="A9" s="124"/>
      <c r="B9" s="125"/>
      <c r="C9" s="125"/>
      <c r="D9" s="125"/>
      <c r="E9" s="125"/>
      <c r="F9" s="125"/>
      <c r="G9" s="124"/>
      <c r="H9" s="131"/>
      <c r="I9" s="3"/>
      <c r="J9" s="3"/>
      <c r="K9" s="3"/>
      <c r="L9" s="3"/>
      <c r="M9" s="3"/>
      <c r="N9" s="3"/>
    </row>
    <row r="10" spans="1:14" ht="18.899999999999999" customHeight="1" x14ac:dyDescent="0.3">
      <c r="A10" s="29" t="s">
        <v>40</v>
      </c>
      <c r="B10" s="5"/>
      <c r="C10" s="4"/>
      <c r="D10" s="4"/>
      <c r="E10" s="4"/>
      <c r="F10" s="4"/>
      <c r="G10" s="4"/>
      <c r="H10" s="28"/>
      <c r="I10" s="3"/>
      <c r="J10" s="3"/>
      <c r="K10" s="3"/>
      <c r="L10" s="3"/>
      <c r="M10" s="3"/>
      <c r="N10" s="3"/>
    </row>
    <row r="11" spans="1:14" ht="18.899999999999999" customHeight="1" x14ac:dyDescent="0.3">
      <c r="A11" s="109" t="s">
        <v>42</v>
      </c>
      <c r="B11" s="7" t="s">
        <v>180</v>
      </c>
      <c r="C11" s="6">
        <v>200</v>
      </c>
      <c r="D11" s="8">
        <v>5.8</v>
      </c>
      <c r="E11" s="8">
        <v>7.8</v>
      </c>
      <c r="F11" s="9">
        <v>39</v>
      </c>
      <c r="G11" s="9">
        <v>250</v>
      </c>
      <c r="H11" s="13" t="s">
        <v>82</v>
      </c>
      <c r="I11" s="3"/>
      <c r="J11" s="3"/>
      <c r="K11" s="3"/>
      <c r="L11" s="3"/>
      <c r="M11" s="3"/>
      <c r="N11" s="3"/>
    </row>
    <row r="12" spans="1:14" ht="18.899999999999999" customHeight="1" x14ac:dyDescent="0.3">
      <c r="A12" s="110"/>
      <c r="B12" s="10" t="s">
        <v>1</v>
      </c>
      <c r="C12" s="6">
        <v>30</v>
      </c>
      <c r="D12" s="6">
        <v>7.7</v>
      </c>
      <c r="E12" s="6">
        <v>7.5</v>
      </c>
      <c r="F12" s="9">
        <v>0</v>
      </c>
      <c r="G12" s="9">
        <v>97</v>
      </c>
      <c r="H12" s="6" t="s">
        <v>83</v>
      </c>
      <c r="I12" s="3"/>
      <c r="J12" s="3"/>
      <c r="K12" s="3"/>
      <c r="L12" s="3"/>
      <c r="M12" s="3"/>
      <c r="N12" s="3"/>
    </row>
    <row r="13" spans="1:14" ht="18.899999999999999" customHeight="1" x14ac:dyDescent="0.3">
      <c r="A13" s="110"/>
      <c r="B13" s="10" t="s">
        <v>0</v>
      </c>
      <c r="C13" s="6">
        <v>40</v>
      </c>
      <c r="D13" s="9">
        <v>3</v>
      </c>
      <c r="E13" s="8">
        <v>1.8</v>
      </c>
      <c r="F13" s="8">
        <v>20.6</v>
      </c>
      <c r="G13" s="9">
        <v>112</v>
      </c>
      <c r="H13" s="6" t="s">
        <v>48</v>
      </c>
      <c r="I13" s="3"/>
      <c r="J13" s="3"/>
      <c r="K13" s="3"/>
      <c r="L13" s="3"/>
      <c r="M13" s="3"/>
      <c r="N13" s="3"/>
    </row>
    <row r="14" spans="1:14" ht="18.899999999999999" customHeight="1" x14ac:dyDescent="0.3">
      <c r="A14" s="110"/>
      <c r="B14" s="10" t="s">
        <v>2</v>
      </c>
      <c r="C14" s="6">
        <v>200</v>
      </c>
      <c r="D14" s="8">
        <v>3.6</v>
      </c>
      <c r="E14" s="8">
        <v>3.3</v>
      </c>
      <c r="F14" s="23">
        <v>15</v>
      </c>
      <c r="G14" s="9">
        <v>106</v>
      </c>
      <c r="H14" s="11" t="s">
        <v>84</v>
      </c>
      <c r="I14" s="3"/>
      <c r="J14" s="3"/>
      <c r="K14" s="3"/>
      <c r="L14" s="3"/>
      <c r="M14" s="3"/>
      <c r="N14" s="3"/>
    </row>
    <row r="15" spans="1:14" ht="18.899999999999999" customHeight="1" x14ac:dyDescent="0.3">
      <c r="A15" s="111"/>
      <c r="B15" s="10" t="s">
        <v>9</v>
      </c>
      <c r="C15" s="6">
        <v>100</v>
      </c>
      <c r="D15" s="8">
        <v>0.2</v>
      </c>
      <c r="E15" s="8">
        <v>0.2</v>
      </c>
      <c r="F15" s="9">
        <v>16</v>
      </c>
      <c r="G15" s="9">
        <v>68</v>
      </c>
      <c r="H15" s="6" t="s">
        <v>48</v>
      </c>
      <c r="I15" s="3"/>
      <c r="J15" s="3"/>
      <c r="K15" s="3"/>
      <c r="L15" s="3"/>
      <c r="M15" s="3"/>
      <c r="N15" s="3"/>
    </row>
    <row r="16" spans="1:14" ht="18.899999999999999" customHeight="1" x14ac:dyDescent="0.3">
      <c r="A16" s="30"/>
      <c r="B16" s="31" t="s">
        <v>44</v>
      </c>
      <c r="C16" s="32">
        <f>SUM(C11:C15)</f>
        <v>570</v>
      </c>
      <c r="D16" s="34">
        <f>SUM(D11:D15)</f>
        <v>20.3</v>
      </c>
      <c r="E16" s="34">
        <f>SUM(E11:E15)</f>
        <v>20.6</v>
      </c>
      <c r="F16" s="32">
        <f>SUM(F11:F15)</f>
        <v>90.6</v>
      </c>
      <c r="G16" s="33">
        <f>SUM(G11:G15)</f>
        <v>633</v>
      </c>
      <c r="H16" s="35"/>
      <c r="I16" s="3"/>
      <c r="J16" s="3"/>
      <c r="K16" s="3"/>
      <c r="L16" s="3"/>
      <c r="M16" s="3"/>
      <c r="N16" s="3"/>
    </row>
    <row r="17" spans="1:14" ht="18.899999999999999" customHeight="1" x14ac:dyDescent="0.3">
      <c r="A17" s="112" t="s">
        <v>41</v>
      </c>
      <c r="B17" s="10" t="s">
        <v>53</v>
      </c>
      <c r="C17" s="6">
        <v>100</v>
      </c>
      <c r="D17" s="8">
        <v>2.8</v>
      </c>
      <c r="E17" s="8">
        <v>0.3</v>
      </c>
      <c r="F17" s="9">
        <v>10</v>
      </c>
      <c r="G17" s="9">
        <v>53</v>
      </c>
      <c r="H17" s="13" t="s">
        <v>85</v>
      </c>
      <c r="I17" s="3"/>
      <c r="J17" s="3"/>
      <c r="K17" s="3"/>
      <c r="L17" s="3"/>
      <c r="M17" s="3"/>
      <c r="N17" s="3"/>
    </row>
    <row r="18" spans="1:14" ht="18.899999999999999" customHeight="1" x14ac:dyDescent="0.3">
      <c r="A18" s="113"/>
      <c r="B18" s="14" t="s">
        <v>3</v>
      </c>
      <c r="C18" s="15">
        <v>200</v>
      </c>
      <c r="D18" s="22">
        <v>4.2</v>
      </c>
      <c r="E18" s="22">
        <v>5.2</v>
      </c>
      <c r="F18" s="22">
        <v>15.5</v>
      </c>
      <c r="G18" s="23">
        <v>128</v>
      </c>
      <c r="H18" s="13" t="s">
        <v>86</v>
      </c>
      <c r="I18" s="3"/>
      <c r="J18" s="3"/>
      <c r="K18" s="3"/>
      <c r="L18" s="3"/>
      <c r="M18" s="3"/>
      <c r="N18" s="3"/>
    </row>
    <row r="19" spans="1:14" ht="18.899999999999999" customHeight="1" x14ac:dyDescent="0.3">
      <c r="A19" s="113"/>
      <c r="B19" s="16" t="s">
        <v>109</v>
      </c>
      <c r="C19" s="6">
        <v>100</v>
      </c>
      <c r="D19" s="22">
        <v>15.8</v>
      </c>
      <c r="E19" s="22">
        <v>14.3</v>
      </c>
      <c r="F19" s="22">
        <v>16.8</v>
      </c>
      <c r="G19" s="23">
        <v>284</v>
      </c>
      <c r="H19" s="13" t="s">
        <v>87</v>
      </c>
      <c r="I19" s="3"/>
      <c r="J19" s="3"/>
      <c r="K19" s="3"/>
      <c r="L19" s="3"/>
      <c r="M19" s="3"/>
      <c r="N19" s="3"/>
    </row>
    <row r="20" spans="1:14" ht="18.899999999999999" customHeight="1" x14ac:dyDescent="0.3">
      <c r="A20" s="113"/>
      <c r="B20" s="10" t="s">
        <v>185</v>
      </c>
      <c r="C20" s="6">
        <v>150</v>
      </c>
      <c r="D20" s="22">
        <v>3.5</v>
      </c>
      <c r="E20" s="22">
        <v>9.3000000000000007</v>
      </c>
      <c r="F20" s="22">
        <v>38.200000000000003</v>
      </c>
      <c r="G20" s="23">
        <v>256</v>
      </c>
      <c r="H20" s="46" t="s">
        <v>190</v>
      </c>
      <c r="I20" s="3"/>
      <c r="J20" s="3"/>
      <c r="K20" s="3"/>
      <c r="L20" s="3"/>
      <c r="M20" s="3"/>
      <c r="N20" s="3"/>
    </row>
    <row r="21" spans="1:14" ht="18.899999999999999" customHeight="1" x14ac:dyDescent="0.3">
      <c r="A21" s="113"/>
      <c r="B21" s="10" t="s">
        <v>5</v>
      </c>
      <c r="C21" s="6">
        <v>200</v>
      </c>
      <c r="D21" s="22">
        <v>0.2</v>
      </c>
      <c r="E21" s="22">
        <v>0.1</v>
      </c>
      <c r="F21" s="23">
        <v>28</v>
      </c>
      <c r="G21" s="23">
        <v>117</v>
      </c>
      <c r="H21" s="13" t="s">
        <v>89</v>
      </c>
      <c r="I21" s="3"/>
      <c r="J21" s="3"/>
      <c r="K21" s="3"/>
      <c r="L21" s="3"/>
      <c r="M21" s="3"/>
      <c r="N21" s="3"/>
    </row>
    <row r="22" spans="1:14" ht="18.899999999999999" customHeight="1" x14ac:dyDescent="0.3">
      <c r="A22" s="113"/>
      <c r="B22" s="10" t="s">
        <v>47</v>
      </c>
      <c r="C22" s="6">
        <v>20</v>
      </c>
      <c r="D22" s="8">
        <v>1.3</v>
      </c>
      <c r="E22" s="8">
        <v>0.3</v>
      </c>
      <c r="F22" s="8">
        <v>6.7</v>
      </c>
      <c r="G22" s="9">
        <v>35</v>
      </c>
      <c r="H22" s="6" t="s">
        <v>48</v>
      </c>
      <c r="I22" s="3"/>
      <c r="J22" s="3"/>
      <c r="K22" s="3"/>
      <c r="L22" s="3"/>
      <c r="M22" s="3"/>
      <c r="N22" s="3"/>
    </row>
    <row r="23" spans="1:14" ht="18.899999999999999" customHeight="1" x14ac:dyDescent="0.3">
      <c r="A23" s="114"/>
      <c r="B23" s="10" t="s">
        <v>0</v>
      </c>
      <c r="C23" s="6">
        <v>20</v>
      </c>
      <c r="D23" s="8">
        <v>1.5</v>
      </c>
      <c r="E23" s="8">
        <v>0.9</v>
      </c>
      <c r="F23" s="8">
        <v>10.3</v>
      </c>
      <c r="G23" s="9">
        <v>56</v>
      </c>
      <c r="H23" s="6" t="s">
        <v>48</v>
      </c>
      <c r="I23" s="3"/>
      <c r="J23" s="3"/>
      <c r="K23" s="3"/>
      <c r="L23" s="3"/>
      <c r="M23" s="3"/>
      <c r="N23" s="3"/>
    </row>
    <row r="24" spans="1:14" ht="18.899999999999999" customHeight="1" x14ac:dyDescent="0.3">
      <c r="A24" s="36"/>
      <c r="B24" s="31" t="s">
        <v>45</v>
      </c>
      <c r="C24" s="32">
        <f>SUM(C17:C23)</f>
        <v>790</v>
      </c>
      <c r="D24" s="34">
        <f>SUM(D17:D23)</f>
        <v>29.3</v>
      </c>
      <c r="E24" s="34">
        <f>SUM(E17:E23)</f>
        <v>30.400000000000002</v>
      </c>
      <c r="F24" s="32">
        <f>SUM(F17:F23)</f>
        <v>125.5</v>
      </c>
      <c r="G24" s="33">
        <f>SUM(G17:G23)</f>
        <v>929</v>
      </c>
      <c r="H24" s="37"/>
      <c r="I24" s="3"/>
      <c r="J24" s="3"/>
      <c r="K24" s="3"/>
      <c r="L24" s="3"/>
      <c r="M24" s="3"/>
      <c r="N24" s="3"/>
    </row>
    <row r="25" spans="1:14" ht="18.899999999999999" customHeight="1" x14ac:dyDescent="0.3">
      <c r="A25" s="109" t="s">
        <v>43</v>
      </c>
      <c r="B25" s="10" t="s">
        <v>6</v>
      </c>
      <c r="C25" s="6">
        <v>200</v>
      </c>
      <c r="D25" s="9">
        <v>0</v>
      </c>
      <c r="E25" s="9">
        <v>0</v>
      </c>
      <c r="F25" s="9">
        <v>23</v>
      </c>
      <c r="G25" s="9">
        <v>92</v>
      </c>
      <c r="H25" s="6" t="s">
        <v>48</v>
      </c>
      <c r="I25" s="3"/>
      <c r="J25" s="3"/>
      <c r="K25" s="3"/>
      <c r="L25" s="3"/>
      <c r="M25" s="3"/>
      <c r="N25" s="3"/>
    </row>
    <row r="26" spans="1:14" ht="18.899999999999999" customHeight="1" x14ac:dyDescent="0.3">
      <c r="A26" s="110"/>
      <c r="B26" s="10" t="s">
        <v>7</v>
      </c>
      <c r="C26" s="6">
        <v>75</v>
      </c>
      <c r="D26" s="22">
        <v>12.6</v>
      </c>
      <c r="E26" s="23">
        <v>12.8</v>
      </c>
      <c r="F26" s="22">
        <v>32.4</v>
      </c>
      <c r="G26" s="23">
        <v>302</v>
      </c>
      <c r="H26" s="46" t="s">
        <v>48</v>
      </c>
      <c r="I26" s="3"/>
      <c r="J26" s="3"/>
      <c r="K26" s="3"/>
      <c r="L26" s="3"/>
      <c r="M26" s="3"/>
      <c r="N26" s="3"/>
    </row>
    <row r="27" spans="1:14" ht="18.899999999999999" customHeight="1" x14ac:dyDescent="0.3">
      <c r="A27" s="111"/>
      <c r="B27" s="10" t="s">
        <v>9</v>
      </c>
      <c r="C27" s="6">
        <v>100</v>
      </c>
      <c r="D27" s="22">
        <v>0.2</v>
      </c>
      <c r="E27" s="22">
        <v>0.2</v>
      </c>
      <c r="F27" s="23">
        <v>16</v>
      </c>
      <c r="G27" s="23">
        <v>68</v>
      </c>
      <c r="H27" s="46" t="s">
        <v>48</v>
      </c>
      <c r="I27" s="3"/>
      <c r="J27" s="3"/>
      <c r="K27" s="3"/>
      <c r="L27" s="3"/>
      <c r="M27" s="3"/>
      <c r="N27" s="3"/>
    </row>
    <row r="28" spans="1:14" ht="18.899999999999999" customHeight="1" x14ac:dyDescent="0.3">
      <c r="A28" s="36"/>
      <c r="B28" s="31" t="s">
        <v>46</v>
      </c>
      <c r="C28" s="32">
        <f>SUM(C25:C27)</f>
        <v>375</v>
      </c>
      <c r="D28" s="32">
        <f t="shared" ref="D28:G28" si="0">SUM(D25:D27)</f>
        <v>12.799999999999999</v>
      </c>
      <c r="E28" s="34">
        <v>13.2</v>
      </c>
      <c r="F28" s="32">
        <f t="shared" si="0"/>
        <v>71.400000000000006</v>
      </c>
      <c r="G28" s="32">
        <f t="shared" si="0"/>
        <v>462</v>
      </c>
      <c r="H28" s="37"/>
      <c r="I28" s="3"/>
      <c r="J28" s="3"/>
      <c r="K28" s="3"/>
      <c r="L28" s="3"/>
      <c r="M28" s="3"/>
      <c r="N28" s="3"/>
    </row>
    <row r="29" spans="1:14" ht="18.899999999999999" customHeight="1" x14ac:dyDescent="0.3">
      <c r="A29" s="40"/>
      <c r="B29" s="41" t="s">
        <v>51</v>
      </c>
      <c r="C29" s="40"/>
      <c r="D29" s="38">
        <f>D16+D24+D28</f>
        <v>62.4</v>
      </c>
      <c r="E29" s="38">
        <f>E16+E24+E28</f>
        <v>64.2</v>
      </c>
      <c r="F29" s="38">
        <f>F16+F24+F28</f>
        <v>287.5</v>
      </c>
      <c r="G29" s="39">
        <f>G16+G24+G28</f>
        <v>2024</v>
      </c>
      <c r="H29" s="37"/>
      <c r="I29" s="3"/>
      <c r="J29" s="3"/>
      <c r="K29" s="3"/>
      <c r="L29" s="3"/>
      <c r="M29" s="3"/>
      <c r="N29" s="3"/>
    </row>
    <row r="30" spans="1:14" ht="18.899999999999999" customHeight="1" x14ac:dyDescent="0.3">
      <c r="A30" s="29" t="s">
        <v>49</v>
      </c>
      <c r="B30" s="5"/>
      <c r="C30" s="4"/>
      <c r="D30" s="4"/>
      <c r="E30" s="4"/>
      <c r="F30" s="4"/>
      <c r="G30" s="4"/>
      <c r="H30" s="28"/>
      <c r="I30" s="3"/>
      <c r="J30" s="3"/>
      <c r="K30" s="3"/>
      <c r="L30" s="3"/>
      <c r="M30" s="3"/>
      <c r="N30" s="3"/>
    </row>
    <row r="31" spans="1:14" ht="18.899999999999999" customHeight="1" x14ac:dyDescent="0.3">
      <c r="A31" s="117" t="s">
        <v>42</v>
      </c>
      <c r="B31" s="7" t="s">
        <v>58</v>
      </c>
      <c r="C31" s="6">
        <v>200</v>
      </c>
      <c r="D31" s="8">
        <v>7.6</v>
      </c>
      <c r="E31" s="22">
        <v>6.7</v>
      </c>
      <c r="F31" s="9">
        <v>35</v>
      </c>
      <c r="G31" s="9">
        <v>236</v>
      </c>
      <c r="H31" s="13" t="s">
        <v>90</v>
      </c>
      <c r="I31" s="3"/>
      <c r="J31" s="3"/>
      <c r="K31" s="3"/>
      <c r="L31" s="3"/>
      <c r="M31" s="3"/>
      <c r="N31" s="3"/>
    </row>
    <row r="32" spans="1:14" ht="18.899999999999999" customHeight="1" x14ac:dyDescent="0.3">
      <c r="A32" s="118"/>
      <c r="B32" s="10" t="s">
        <v>21</v>
      </c>
      <c r="C32" s="6">
        <v>40</v>
      </c>
      <c r="D32" s="8">
        <v>4.8</v>
      </c>
      <c r="E32" s="9">
        <v>4</v>
      </c>
      <c r="F32" s="8">
        <v>0.3</v>
      </c>
      <c r="G32" s="9">
        <v>57</v>
      </c>
      <c r="H32" s="6" t="s">
        <v>92</v>
      </c>
      <c r="I32" s="3"/>
      <c r="J32" s="3"/>
      <c r="K32" s="3"/>
      <c r="L32" s="3"/>
      <c r="M32" s="3"/>
      <c r="N32" s="3"/>
    </row>
    <row r="33" spans="1:14" ht="18.899999999999999" customHeight="1" x14ac:dyDescent="0.3">
      <c r="A33" s="118"/>
      <c r="B33" s="10" t="s">
        <v>20</v>
      </c>
      <c r="C33" s="6">
        <v>30</v>
      </c>
      <c r="D33" s="9">
        <v>3.3</v>
      </c>
      <c r="E33" s="8">
        <v>7.2</v>
      </c>
      <c r="F33" s="8">
        <v>10.8</v>
      </c>
      <c r="G33" s="9">
        <v>122</v>
      </c>
      <c r="H33" s="6" t="s">
        <v>91</v>
      </c>
      <c r="I33" s="3"/>
      <c r="J33" s="3"/>
      <c r="K33" s="3"/>
      <c r="L33" s="3"/>
      <c r="M33" s="3"/>
      <c r="N33" s="3"/>
    </row>
    <row r="34" spans="1:14" ht="18.899999999999999" customHeight="1" x14ac:dyDescent="0.3">
      <c r="A34" s="118"/>
      <c r="B34" s="10" t="s">
        <v>12</v>
      </c>
      <c r="C34" s="6">
        <v>200</v>
      </c>
      <c r="D34" s="8">
        <v>2.9</v>
      </c>
      <c r="E34" s="8">
        <v>2.8</v>
      </c>
      <c r="F34" s="22">
        <v>14.9</v>
      </c>
      <c r="G34" s="9">
        <v>98</v>
      </c>
      <c r="H34" s="11" t="s">
        <v>104</v>
      </c>
      <c r="I34" s="3"/>
      <c r="J34" s="3"/>
      <c r="K34" s="3"/>
      <c r="L34" s="3"/>
      <c r="M34" s="3"/>
      <c r="N34" s="3"/>
    </row>
    <row r="35" spans="1:14" ht="18.899999999999999" customHeight="1" x14ac:dyDescent="0.3">
      <c r="A35" s="118"/>
      <c r="B35" s="10" t="s">
        <v>0</v>
      </c>
      <c r="C35" s="6">
        <v>20</v>
      </c>
      <c r="D35" s="9">
        <v>1.5</v>
      </c>
      <c r="E35" s="8">
        <v>0.9</v>
      </c>
      <c r="F35" s="8">
        <v>10.3</v>
      </c>
      <c r="G35" s="9">
        <v>56</v>
      </c>
      <c r="H35" s="6" t="s">
        <v>48</v>
      </c>
      <c r="I35" s="3"/>
      <c r="J35" s="3"/>
      <c r="K35" s="3"/>
      <c r="L35" s="3"/>
      <c r="M35" s="3"/>
      <c r="N35" s="3"/>
    </row>
    <row r="36" spans="1:14" ht="18.899999999999999" customHeight="1" x14ac:dyDescent="0.3">
      <c r="A36" s="119"/>
      <c r="B36" s="10" t="s">
        <v>9</v>
      </c>
      <c r="C36" s="6">
        <v>100</v>
      </c>
      <c r="D36" s="8">
        <v>0.2</v>
      </c>
      <c r="E36" s="8">
        <v>0.2</v>
      </c>
      <c r="F36" s="9">
        <v>16</v>
      </c>
      <c r="G36" s="9">
        <v>68</v>
      </c>
      <c r="H36" s="6" t="s">
        <v>48</v>
      </c>
      <c r="I36" s="3"/>
      <c r="J36" s="3"/>
      <c r="K36" s="3"/>
      <c r="L36" s="3"/>
      <c r="M36" s="3"/>
      <c r="N36" s="3"/>
    </row>
    <row r="37" spans="1:14" ht="18.899999999999999" customHeight="1" x14ac:dyDescent="0.3">
      <c r="A37" s="30"/>
      <c r="B37" s="31" t="s">
        <v>44</v>
      </c>
      <c r="C37" s="32">
        <f>SUM(C31:C36)</f>
        <v>590</v>
      </c>
      <c r="D37" s="34">
        <f>SUM(D31:D36)</f>
        <v>20.299999999999997</v>
      </c>
      <c r="E37" s="34">
        <f>SUM(E31:E36)</f>
        <v>21.799999999999997</v>
      </c>
      <c r="F37" s="34">
        <f>SUM(F31:F36)</f>
        <v>87.3</v>
      </c>
      <c r="G37" s="32">
        <f>SUM(G31:G36)</f>
        <v>637</v>
      </c>
      <c r="H37" s="37"/>
      <c r="I37" s="3"/>
      <c r="J37" s="3"/>
      <c r="K37" s="3"/>
      <c r="L37" s="3"/>
      <c r="M37" s="3"/>
      <c r="N37" s="3"/>
    </row>
    <row r="38" spans="1:14" ht="18.899999999999999" customHeight="1" x14ac:dyDescent="0.3">
      <c r="A38" s="112" t="s">
        <v>41</v>
      </c>
      <c r="B38" s="10" t="s">
        <v>39</v>
      </c>
      <c r="C38" s="6">
        <v>100</v>
      </c>
      <c r="D38" s="8">
        <v>1.1000000000000001</v>
      </c>
      <c r="E38" s="8">
        <v>0.3</v>
      </c>
      <c r="F38" s="8">
        <v>5.8</v>
      </c>
      <c r="G38" s="9">
        <v>31</v>
      </c>
      <c r="H38" s="13" t="s">
        <v>93</v>
      </c>
      <c r="I38" s="3"/>
      <c r="J38" s="3"/>
      <c r="K38" s="3"/>
      <c r="L38" s="3"/>
      <c r="M38" s="3"/>
      <c r="N38" s="3"/>
    </row>
    <row r="39" spans="1:14" ht="18.899999999999999" customHeight="1" x14ac:dyDescent="0.3">
      <c r="A39" s="113"/>
      <c r="B39" s="10" t="s">
        <v>178</v>
      </c>
      <c r="C39" s="6">
        <v>200</v>
      </c>
      <c r="D39" s="8">
        <v>3.5</v>
      </c>
      <c r="E39" s="8">
        <v>5.0999999999999996</v>
      </c>
      <c r="F39" s="8">
        <v>12.5</v>
      </c>
      <c r="G39" s="9">
        <v>112</v>
      </c>
      <c r="H39" s="13" t="s">
        <v>179</v>
      </c>
      <c r="I39" s="3"/>
      <c r="J39" s="3"/>
      <c r="K39" s="3"/>
      <c r="L39" s="3"/>
      <c r="M39" s="3"/>
      <c r="N39" s="3"/>
    </row>
    <row r="40" spans="1:14" ht="18.899999999999999" customHeight="1" x14ac:dyDescent="0.3">
      <c r="A40" s="113"/>
      <c r="B40" s="16" t="s">
        <v>140</v>
      </c>
      <c r="C40" s="6">
        <v>100</v>
      </c>
      <c r="D40" s="8">
        <v>13.5</v>
      </c>
      <c r="E40" s="8">
        <v>16.7</v>
      </c>
      <c r="F40" s="8">
        <v>3.9</v>
      </c>
      <c r="G40" s="9">
        <v>218</v>
      </c>
      <c r="H40" s="13" t="s">
        <v>95</v>
      </c>
      <c r="I40" s="3"/>
      <c r="J40" s="3"/>
      <c r="K40" s="3"/>
      <c r="L40" s="3"/>
      <c r="M40" s="3"/>
      <c r="N40" s="3"/>
    </row>
    <row r="41" spans="1:14" ht="18.899999999999999" customHeight="1" x14ac:dyDescent="0.3">
      <c r="A41" s="113"/>
      <c r="B41" s="14" t="s">
        <v>13</v>
      </c>
      <c r="C41" s="21">
        <v>150</v>
      </c>
      <c r="D41" s="22">
        <v>8.4</v>
      </c>
      <c r="E41" s="22">
        <v>5.5</v>
      </c>
      <c r="F41" s="22">
        <v>36.799999999999997</v>
      </c>
      <c r="G41" s="23">
        <v>234</v>
      </c>
      <c r="H41" s="13" t="s">
        <v>90</v>
      </c>
      <c r="I41" s="3"/>
      <c r="J41" s="3"/>
      <c r="K41" s="3"/>
      <c r="L41" s="3"/>
      <c r="M41" s="3"/>
      <c r="N41" s="3"/>
    </row>
    <row r="42" spans="1:14" ht="18.899999999999999" customHeight="1" x14ac:dyDescent="0.3">
      <c r="A42" s="113"/>
      <c r="B42" s="10" t="s">
        <v>10</v>
      </c>
      <c r="C42" s="6">
        <v>200</v>
      </c>
      <c r="D42" s="8">
        <v>0.5</v>
      </c>
      <c r="E42" s="8">
        <v>0.1</v>
      </c>
      <c r="F42" s="9">
        <v>32</v>
      </c>
      <c r="G42" s="9">
        <v>133</v>
      </c>
      <c r="H42" s="13" t="s">
        <v>96</v>
      </c>
      <c r="I42" s="3"/>
      <c r="J42" s="3"/>
      <c r="K42" s="3"/>
      <c r="L42" s="3"/>
      <c r="M42" s="3"/>
      <c r="N42" s="3"/>
    </row>
    <row r="43" spans="1:14" ht="18.899999999999999" customHeight="1" x14ac:dyDescent="0.3">
      <c r="A43" s="113"/>
      <c r="B43" s="10" t="s">
        <v>47</v>
      </c>
      <c r="C43" s="6">
        <v>20</v>
      </c>
      <c r="D43" s="8">
        <v>1.3</v>
      </c>
      <c r="E43" s="8">
        <v>0.3</v>
      </c>
      <c r="F43" s="8">
        <v>6.7</v>
      </c>
      <c r="G43" s="9">
        <v>35</v>
      </c>
      <c r="H43" s="6" t="s">
        <v>48</v>
      </c>
      <c r="I43" s="3"/>
      <c r="J43" s="3"/>
      <c r="K43" s="3"/>
      <c r="L43" s="3"/>
      <c r="M43" s="3"/>
      <c r="N43" s="3"/>
    </row>
    <row r="44" spans="1:14" ht="18.899999999999999" customHeight="1" x14ac:dyDescent="0.3">
      <c r="A44" s="114"/>
      <c r="B44" s="10" t="s">
        <v>0</v>
      </c>
      <c r="C44" s="6">
        <v>20</v>
      </c>
      <c r="D44" s="8">
        <v>1.5</v>
      </c>
      <c r="E44" s="8">
        <v>0.9</v>
      </c>
      <c r="F44" s="8">
        <v>10.3</v>
      </c>
      <c r="G44" s="9">
        <v>56</v>
      </c>
      <c r="H44" s="6" t="s">
        <v>48</v>
      </c>
      <c r="I44" s="3"/>
      <c r="J44" s="3"/>
      <c r="K44" s="3"/>
      <c r="L44" s="3"/>
      <c r="M44" s="3"/>
      <c r="N44" s="3"/>
    </row>
    <row r="45" spans="1:14" ht="18.899999999999999" customHeight="1" x14ac:dyDescent="0.3">
      <c r="A45" s="42"/>
      <c r="B45" s="31" t="s">
        <v>45</v>
      </c>
      <c r="C45" s="32">
        <f>SUM(C38:C44)</f>
        <v>790</v>
      </c>
      <c r="D45" s="34">
        <f>SUM(D38:D44)</f>
        <v>29.8</v>
      </c>
      <c r="E45" s="34">
        <f>SUM(E38:E44)</f>
        <v>28.9</v>
      </c>
      <c r="F45" s="33">
        <f>SUM(F38:F44)</f>
        <v>108</v>
      </c>
      <c r="G45" s="33">
        <f>SUM(G38:G44)</f>
        <v>819</v>
      </c>
      <c r="H45" s="43"/>
      <c r="I45" s="18"/>
      <c r="J45" s="18"/>
      <c r="K45" s="18"/>
      <c r="L45" s="18"/>
      <c r="M45" s="18"/>
      <c r="N45" s="18"/>
    </row>
    <row r="46" spans="1:14" ht="18.899999999999999" customHeight="1" x14ac:dyDescent="0.3">
      <c r="A46" s="109" t="str">
        <f>A25</f>
        <v>полдник</v>
      </c>
      <c r="B46" s="10" t="s">
        <v>6</v>
      </c>
      <c r="C46" s="6">
        <v>200</v>
      </c>
      <c r="D46" s="9">
        <v>0</v>
      </c>
      <c r="E46" s="9">
        <v>0</v>
      </c>
      <c r="F46" s="9">
        <v>23</v>
      </c>
      <c r="G46" s="9">
        <v>92</v>
      </c>
      <c r="H46" s="6" t="s">
        <v>48</v>
      </c>
      <c r="I46" s="18"/>
      <c r="J46" s="18"/>
      <c r="K46" s="18"/>
      <c r="L46" s="18"/>
      <c r="M46" s="18"/>
      <c r="N46" s="18"/>
    </row>
    <row r="47" spans="1:14" ht="18.899999999999999" customHeight="1" x14ac:dyDescent="0.3">
      <c r="A47" s="110"/>
      <c r="B47" s="10" t="s">
        <v>7</v>
      </c>
      <c r="C47" s="6">
        <v>75</v>
      </c>
      <c r="D47" s="22">
        <v>12.6</v>
      </c>
      <c r="E47" s="23">
        <v>13</v>
      </c>
      <c r="F47" s="22">
        <v>32.4</v>
      </c>
      <c r="G47" s="23">
        <v>302</v>
      </c>
      <c r="H47" s="46" t="s">
        <v>48</v>
      </c>
      <c r="I47" s="18"/>
      <c r="J47" s="18"/>
      <c r="K47" s="18"/>
      <c r="L47" s="18"/>
      <c r="M47" s="18"/>
      <c r="N47" s="18"/>
    </row>
    <row r="48" spans="1:14" ht="18.899999999999999" customHeight="1" x14ac:dyDescent="0.3">
      <c r="A48" s="111"/>
      <c r="B48" s="10" t="str">
        <f t="shared" ref="B48:H48" si="1">B27</f>
        <v>Плоды или ягоды свежие (сезонные)</v>
      </c>
      <c r="C48" s="44">
        <f t="shared" si="1"/>
        <v>100</v>
      </c>
      <c r="D48" s="22">
        <f t="shared" si="1"/>
        <v>0.2</v>
      </c>
      <c r="E48" s="22">
        <v>0.2</v>
      </c>
      <c r="F48" s="23">
        <f t="shared" si="1"/>
        <v>16</v>
      </c>
      <c r="G48" s="23">
        <f t="shared" si="1"/>
        <v>68</v>
      </c>
      <c r="H48" s="91" t="str">
        <f t="shared" si="1"/>
        <v>тк</v>
      </c>
      <c r="I48" s="18"/>
      <c r="J48" s="18"/>
      <c r="K48" s="18"/>
      <c r="L48" s="18"/>
      <c r="M48" s="18"/>
      <c r="N48" s="18"/>
    </row>
    <row r="49" spans="1:14" ht="18.899999999999999" customHeight="1" x14ac:dyDescent="0.3">
      <c r="A49" s="35"/>
      <c r="B49" s="31" t="s">
        <v>46</v>
      </c>
      <c r="C49" s="32">
        <f>SUM(C46:C48)</f>
        <v>375</v>
      </c>
      <c r="D49" s="32">
        <f t="shared" ref="D49:G49" si="2">SUM(D46:D48)</f>
        <v>12.799999999999999</v>
      </c>
      <c r="E49" s="32">
        <f t="shared" si="2"/>
        <v>13.2</v>
      </c>
      <c r="F49" s="32">
        <f t="shared" si="2"/>
        <v>71.400000000000006</v>
      </c>
      <c r="G49" s="32">
        <f t="shared" si="2"/>
        <v>462</v>
      </c>
      <c r="H49" s="43"/>
      <c r="I49" s="18"/>
      <c r="J49" s="18"/>
      <c r="K49" s="18"/>
      <c r="L49" s="18"/>
      <c r="M49" s="18"/>
      <c r="N49" s="18"/>
    </row>
    <row r="50" spans="1:14" ht="18.899999999999999" customHeight="1" x14ac:dyDescent="0.3">
      <c r="A50" s="40"/>
      <c r="B50" s="41" t="s">
        <v>51</v>
      </c>
      <c r="C50" s="40"/>
      <c r="D50" s="38">
        <f>D37+D45+D49</f>
        <v>62.899999999999991</v>
      </c>
      <c r="E50" s="38">
        <f>E37+E45+E49</f>
        <v>63.899999999999991</v>
      </c>
      <c r="F50" s="38">
        <f>F37+F45+F49</f>
        <v>266.70000000000005</v>
      </c>
      <c r="G50" s="33">
        <f>G37+G45+G49</f>
        <v>1918</v>
      </c>
      <c r="H50" s="37"/>
      <c r="I50" s="3"/>
      <c r="J50" s="3"/>
      <c r="K50" s="3"/>
      <c r="L50" s="3"/>
      <c r="M50" s="3"/>
      <c r="N50" s="3"/>
    </row>
    <row r="51" spans="1:14" ht="18.899999999999999" customHeight="1" x14ac:dyDescent="0.3">
      <c r="A51" s="29" t="s">
        <v>52</v>
      </c>
      <c r="B51" s="5"/>
      <c r="C51" s="4"/>
      <c r="D51" s="4"/>
      <c r="E51" s="4"/>
      <c r="F51" s="4"/>
      <c r="G51" s="4"/>
      <c r="H51" s="4"/>
      <c r="I51" s="19"/>
      <c r="J51" s="19"/>
      <c r="K51" s="19"/>
      <c r="L51" s="19"/>
      <c r="M51" s="19"/>
      <c r="N51" s="19"/>
    </row>
    <row r="52" spans="1:14" ht="18.899999999999999" customHeight="1" x14ac:dyDescent="0.3">
      <c r="A52" s="109" t="s">
        <v>42</v>
      </c>
      <c r="B52" s="7" t="s">
        <v>161</v>
      </c>
      <c r="C52" s="6">
        <v>170</v>
      </c>
      <c r="D52" s="8">
        <v>22.6</v>
      </c>
      <c r="E52" s="8">
        <v>19.899999999999999</v>
      </c>
      <c r="F52" s="8">
        <v>34.700000000000003</v>
      </c>
      <c r="G52" s="9">
        <v>415</v>
      </c>
      <c r="H52" s="13" t="s">
        <v>97</v>
      </c>
      <c r="I52" s="19"/>
      <c r="J52" s="19"/>
      <c r="K52" s="19"/>
      <c r="L52" s="19"/>
      <c r="M52" s="19"/>
      <c r="N52" s="19"/>
    </row>
    <row r="53" spans="1:14" ht="18.899999999999999" customHeight="1" x14ac:dyDescent="0.3">
      <c r="A53" s="110"/>
      <c r="B53" s="10" t="s">
        <v>181</v>
      </c>
      <c r="C53" s="6">
        <v>200</v>
      </c>
      <c r="D53" s="8">
        <v>0.1</v>
      </c>
      <c r="E53" s="9">
        <v>0</v>
      </c>
      <c r="F53" s="9">
        <v>10</v>
      </c>
      <c r="G53" s="9">
        <v>40</v>
      </c>
      <c r="H53" s="13" t="s">
        <v>113</v>
      </c>
      <c r="I53" s="19"/>
      <c r="J53" s="19"/>
      <c r="K53" s="19"/>
      <c r="L53" s="19"/>
      <c r="M53" s="19"/>
      <c r="N53" s="19"/>
    </row>
    <row r="54" spans="1:14" ht="18.899999999999999" customHeight="1" x14ac:dyDescent="0.3">
      <c r="A54" s="110"/>
      <c r="B54" s="7" t="s">
        <v>200</v>
      </c>
      <c r="C54" s="6">
        <v>20</v>
      </c>
      <c r="D54" s="8">
        <v>0.4</v>
      </c>
      <c r="E54" s="8">
        <v>1.6</v>
      </c>
      <c r="F54" s="9">
        <v>19</v>
      </c>
      <c r="G54" s="9">
        <v>94</v>
      </c>
      <c r="H54" s="13" t="s">
        <v>48</v>
      </c>
      <c r="I54" s="19"/>
      <c r="J54" s="19"/>
      <c r="K54" s="19"/>
      <c r="L54" s="19"/>
      <c r="M54" s="19"/>
      <c r="N54" s="19"/>
    </row>
    <row r="55" spans="1:14" ht="18.899999999999999" customHeight="1" x14ac:dyDescent="0.3">
      <c r="A55" s="111"/>
      <c r="B55" s="10" t="s">
        <v>9</v>
      </c>
      <c r="C55" s="6">
        <v>150</v>
      </c>
      <c r="D55" s="6">
        <v>0.3</v>
      </c>
      <c r="E55" s="6">
        <v>0.3</v>
      </c>
      <c r="F55" s="9">
        <v>24</v>
      </c>
      <c r="G55" s="9">
        <v>102</v>
      </c>
      <c r="H55" s="13" t="s">
        <v>48</v>
      </c>
      <c r="I55" s="19"/>
      <c r="J55" s="19"/>
      <c r="K55" s="19"/>
      <c r="L55" s="19"/>
      <c r="M55" s="19"/>
      <c r="N55" s="19"/>
    </row>
    <row r="56" spans="1:14" ht="18.899999999999999" customHeight="1" x14ac:dyDescent="0.3">
      <c r="A56" s="30"/>
      <c r="B56" s="31" t="s">
        <v>44</v>
      </c>
      <c r="C56" s="32">
        <f>SUM(C52:C55)</f>
        <v>540</v>
      </c>
      <c r="D56" s="34">
        <f>SUM(D52:D55)</f>
        <v>23.400000000000002</v>
      </c>
      <c r="E56" s="32">
        <f>SUM(E52:E55)</f>
        <v>21.8</v>
      </c>
      <c r="F56" s="34">
        <f>SUM(F52:F55)</f>
        <v>87.7</v>
      </c>
      <c r="G56" s="32">
        <f>SUM(G52:G55)</f>
        <v>651</v>
      </c>
      <c r="H56" s="45"/>
      <c r="I56" s="19"/>
      <c r="J56" s="19"/>
      <c r="K56" s="19"/>
      <c r="L56" s="19"/>
      <c r="M56" s="19"/>
      <c r="N56" s="19"/>
    </row>
    <row r="57" spans="1:14" ht="18.899999999999999" customHeight="1" x14ac:dyDescent="0.3">
      <c r="A57" s="112" t="s">
        <v>41</v>
      </c>
      <c r="B57" s="20" t="s">
        <v>50</v>
      </c>
      <c r="C57" s="6">
        <v>100</v>
      </c>
      <c r="D57" s="8">
        <v>0.8</v>
      </c>
      <c r="E57" s="8">
        <v>0.1</v>
      </c>
      <c r="F57" s="8">
        <v>3.5</v>
      </c>
      <c r="G57" s="9">
        <v>18</v>
      </c>
      <c r="H57" s="13" t="s">
        <v>99</v>
      </c>
      <c r="I57" s="19"/>
      <c r="J57" s="19"/>
      <c r="K57" s="19"/>
      <c r="L57" s="19"/>
      <c r="M57" s="19"/>
      <c r="N57" s="19"/>
    </row>
    <row r="58" spans="1:14" ht="18.899999999999999" customHeight="1" x14ac:dyDescent="0.3">
      <c r="A58" s="113"/>
      <c r="B58" s="14" t="s">
        <v>166</v>
      </c>
      <c r="C58" s="21">
        <v>200</v>
      </c>
      <c r="D58" s="22">
        <v>4.5</v>
      </c>
      <c r="E58" s="22">
        <v>4.5</v>
      </c>
      <c r="F58" s="22">
        <v>12.5</v>
      </c>
      <c r="G58" s="23">
        <v>110</v>
      </c>
      <c r="H58" s="13" t="s">
        <v>100</v>
      </c>
      <c r="I58" s="19"/>
      <c r="J58" s="19"/>
      <c r="K58" s="19"/>
      <c r="L58" s="19"/>
      <c r="M58" s="19"/>
      <c r="N58" s="19"/>
    </row>
    <row r="59" spans="1:14" ht="18.899999999999999" customHeight="1" x14ac:dyDescent="0.3">
      <c r="A59" s="113"/>
      <c r="B59" s="14" t="s">
        <v>110</v>
      </c>
      <c r="C59" s="21">
        <v>100</v>
      </c>
      <c r="D59" s="22">
        <v>13.8</v>
      </c>
      <c r="E59" s="22">
        <v>15.5</v>
      </c>
      <c r="F59" s="22">
        <v>8.1</v>
      </c>
      <c r="G59" s="23">
        <v>227</v>
      </c>
      <c r="H59" s="46" t="s">
        <v>101</v>
      </c>
      <c r="I59" s="19"/>
      <c r="J59" s="19"/>
      <c r="K59" s="19"/>
      <c r="L59" s="19"/>
      <c r="M59" s="19"/>
      <c r="N59" s="19"/>
    </row>
    <row r="60" spans="1:14" ht="18.899999999999999" customHeight="1" x14ac:dyDescent="0.3">
      <c r="A60" s="113"/>
      <c r="B60" s="14" t="s">
        <v>55</v>
      </c>
      <c r="C60" s="21">
        <v>150</v>
      </c>
      <c r="D60" s="22">
        <v>5.4</v>
      </c>
      <c r="E60" s="22">
        <v>4.8</v>
      </c>
      <c r="F60" s="23">
        <v>32</v>
      </c>
      <c r="G60" s="23">
        <v>194</v>
      </c>
      <c r="H60" s="13" t="s">
        <v>102</v>
      </c>
      <c r="I60" s="19"/>
      <c r="J60" s="19"/>
      <c r="K60" s="19"/>
      <c r="L60" s="19"/>
      <c r="M60" s="19"/>
      <c r="N60" s="19"/>
    </row>
    <row r="61" spans="1:14" ht="18.899999999999999" customHeight="1" x14ac:dyDescent="0.3">
      <c r="A61" s="113"/>
      <c r="B61" s="14" t="s">
        <v>14</v>
      </c>
      <c r="C61" s="21">
        <v>200</v>
      </c>
      <c r="D61" s="22">
        <v>0.5</v>
      </c>
      <c r="E61" s="22">
        <v>0.1</v>
      </c>
      <c r="F61" s="23">
        <v>32</v>
      </c>
      <c r="G61" s="23">
        <v>133</v>
      </c>
      <c r="H61" s="13" t="s">
        <v>103</v>
      </c>
      <c r="I61" s="19"/>
      <c r="J61" s="19"/>
      <c r="K61" s="19"/>
      <c r="L61" s="19"/>
      <c r="M61" s="19"/>
      <c r="N61" s="19"/>
    </row>
    <row r="62" spans="1:14" ht="18.899999999999999" customHeight="1" x14ac:dyDescent="0.3">
      <c r="A62" s="113"/>
      <c r="B62" s="10" t="s">
        <v>47</v>
      </c>
      <c r="C62" s="6">
        <v>20</v>
      </c>
      <c r="D62" s="8">
        <v>1.3</v>
      </c>
      <c r="E62" s="8">
        <v>0.3</v>
      </c>
      <c r="F62" s="8">
        <v>6.7</v>
      </c>
      <c r="G62" s="9">
        <v>35</v>
      </c>
      <c r="H62" s="6" t="s">
        <v>48</v>
      </c>
      <c r="I62" s="19"/>
      <c r="J62" s="19"/>
      <c r="K62" s="19"/>
      <c r="L62" s="19"/>
      <c r="M62" s="19"/>
      <c r="N62" s="19"/>
    </row>
    <row r="63" spans="1:14" ht="18.899999999999999" customHeight="1" x14ac:dyDescent="0.3">
      <c r="A63" s="114"/>
      <c r="B63" s="10" t="s">
        <v>0</v>
      </c>
      <c r="C63" s="6">
        <v>20</v>
      </c>
      <c r="D63" s="8">
        <v>1.5</v>
      </c>
      <c r="E63" s="8">
        <v>0.9</v>
      </c>
      <c r="F63" s="8">
        <v>10.3</v>
      </c>
      <c r="G63" s="9">
        <v>56</v>
      </c>
      <c r="H63" s="13" t="s">
        <v>48</v>
      </c>
      <c r="I63" s="19"/>
      <c r="J63" s="19"/>
      <c r="K63" s="19"/>
      <c r="L63" s="19"/>
      <c r="M63" s="19"/>
      <c r="N63" s="19"/>
    </row>
    <row r="64" spans="1:14" ht="18.899999999999999" customHeight="1" x14ac:dyDescent="0.3">
      <c r="A64" s="35"/>
      <c r="B64" s="31" t="s">
        <v>45</v>
      </c>
      <c r="C64" s="32">
        <f>SUM(C57:C63)</f>
        <v>790</v>
      </c>
      <c r="D64" s="34">
        <f>SUM(D57:D63)</f>
        <v>27.8</v>
      </c>
      <c r="E64" s="34">
        <f>SUM(E57:E63)</f>
        <v>26.200000000000003</v>
      </c>
      <c r="F64" s="34">
        <f>SUM(F57:F63)</f>
        <v>105.1</v>
      </c>
      <c r="G64" s="33">
        <f>SUM(G57:G63)</f>
        <v>773</v>
      </c>
      <c r="H64" s="45"/>
      <c r="I64" s="19"/>
      <c r="J64" s="19"/>
      <c r="K64" s="19"/>
      <c r="L64" s="19"/>
      <c r="M64" s="19"/>
      <c r="N64" s="19"/>
    </row>
    <row r="65" spans="1:14" ht="18.899999999999999" customHeight="1" x14ac:dyDescent="0.3">
      <c r="A65" s="109" t="str">
        <f>A46</f>
        <v>полдник</v>
      </c>
      <c r="B65" s="10" t="s">
        <v>177</v>
      </c>
      <c r="C65" s="6">
        <v>200</v>
      </c>
      <c r="D65" s="9">
        <v>6</v>
      </c>
      <c r="E65" s="9">
        <v>3</v>
      </c>
      <c r="F65" s="8">
        <v>19.600000000000001</v>
      </c>
      <c r="G65" s="9">
        <v>128</v>
      </c>
      <c r="H65" s="13" t="s">
        <v>48</v>
      </c>
      <c r="I65" s="19"/>
      <c r="J65" s="19"/>
      <c r="K65" s="19"/>
      <c r="L65" s="19"/>
      <c r="M65" s="19"/>
      <c r="N65" s="19"/>
    </row>
    <row r="66" spans="1:14" ht="18.899999999999999" customHeight="1" x14ac:dyDescent="0.3">
      <c r="A66" s="110"/>
      <c r="B66" s="10" t="s">
        <v>7</v>
      </c>
      <c r="C66" s="6">
        <v>75</v>
      </c>
      <c r="D66" s="8">
        <v>6.8</v>
      </c>
      <c r="E66" s="8">
        <v>9.9</v>
      </c>
      <c r="F66" s="8">
        <v>35.700000000000003</v>
      </c>
      <c r="G66" s="9">
        <v>260</v>
      </c>
      <c r="H66" s="46" t="s">
        <v>48</v>
      </c>
      <c r="I66" s="19"/>
      <c r="J66" s="19"/>
      <c r="K66" s="19"/>
      <c r="L66" s="19"/>
      <c r="M66" s="19"/>
      <c r="N66" s="19"/>
    </row>
    <row r="67" spans="1:14" ht="18.899999999999999" customHeight="1" x14ac:dyDescent="0.3">
      <c r="A67" s="111"/>
      <c r="B67" s="10" t="str">
        <f t="shared" ref="B67:H67" si="3">B48</f>
        <v>Плоды или ягоды свежие (сезонные)</v>
      </c>
      <c r="C67" s="44">
        <f t="shared" si="3"/>
        <v>100</v>
      </c>
      <c r="D67" s="8">
        <f t="shared" si="3"/>
        <v>0.2</v>
      </c>
      <c r="E67" s="8">
        <f t="shared" si="3"/>
        <v>0.2</v>
      </c>
      <c r="F67" s="9">
        <f t="shared" si="3"/>
        <v>16</v>
      </c>
      <c r="G67" s="9">
        <f t="shared" si="3"/>
        <v>68</v>
      </c>
      <c r="H67" s="91" t="str">
        <f t="shared" si="3"/>
        <v>тк</v>
      </c>
      <c r="I67" s="19"/>
      <c r="J67" s="19"/>
      <c r="K67" s="19"/>
      <c r="L67" s="19"/>
      <c r="M67" s="19"/>
      <c r="N67" s="19"/>
    </row>
    <row r="68" spans="1:14" ht="18.899999999999999" customHeight="1" x14ac:dyDescent="0.3">
      <c r="A68" s="35"/>
      <c r="B68" s="31" t="s">
        <v>46</v>
      </c>
      <c r="C68" s="32">
        <f>SUM(C65:C67)</f>
        <v>375</v>
      </c>
      <c r="D68" s="33">
        <f t="shared" ref="D68:G68" si="4">SUM(D65:D67)</f>
        <v>13</v>
      </c>
      <c r="E68" s="32">
        <f t="shared" si="4"/>
        <v>13.1</v>
      </c>
      <c r="F68" s="32">
        <f t="shared" si="4"/>
        <v>71.300000000000011</v>
      </c>
      <c r="G68" s="32">
        <f t="shared" si="4"/>
        <v>456</v>
      </c>
      <c r="H68" s="45"/>
      <c r="I68" s="19"/>
      <c r="J68" s="19"/>
      <c r="K68" s="19"/>
      <c r="L68" s="19"/>
      <c r="M68" s="19"/>
      <c r="N68" s="19"/>
    </row>
    <row r="69" spans="1:14" ht="18.899999999999999" customHeight="1" x14ac:dyDescent="0.3">
      <c r="A69" s="40"/>
      <c r="B69" s="41" t="s">
        <v>51</v>
      </c>
      <c r="C69" s="40"/>
      <c r="D69" s="34">
        <f>D56+D64+D68</f>
        <v>64.2</v>
      </c>
      <c r="E69" s="38">
        <f>E56+E64+E68</f>
        <v>61.1</v>
      </c>
      <c r="F69" s="38">
        <f>F56+F64+F68</f>
        <v>264.10000000000002</v>
      </c>
      <c r="G69" s="39">
        <f>G56+G64+G68</f>
        <v>1880</v>
      </c>
      <c r="H69" s="45"/>
      <c r="I69" s="19"/>
      <c r="J69" s="19"/>
      <c r="K69" s="19"/>
      <c r="L69" s="19"/>
      <c r="M69" s="19"/>
      <c r="N69" s="19"/>
    </row>
    <row r="70" spans="1:14" ht="18.899999999999999" customHeight="1" x14ac:dyDescent="0.3">
      <c r="A70" s="29" t="s">
        <v>57</v>
      </c>
      <c r="B70" s="5"/>
      <c r="C70" s="17"/>
      <c r="D70" s="17"/>
      <c r="E70" s="17"/>
      <c r="F70" s="17"/>
      <c r="G70" s="17"/>
      <c r="H70" s="4"/>
      <c r="I70" s="19"/>
      <c r="J70" s="19"/>
      <c r="K70" s="19"/>
      <c r="L70" s="19"/>
      <c r="M70" s="19"/>
      <c r="N70" s="19"/>
    </row>
    <row r="71" spans="1:14" ht="18.899999999999999" customHeight="1" x14ac:dyDescent="0.3">
      <c r="A71" s="109" t="s">
        <v>42</v>
      </c>
      <c r="B71" s="7" t="s">
        <v>182</v>
      </c>
      <c r="C71" s="6">
        <v>200</v>
      </c>
      <c r="D71" s="8">
        <v>7.2</v>
      </c>
      <c r="E71" s="8">
        <v>8.6</v>
      </c>
      <c r="F71" s="8">
        <v>33.200000000000003</v>
      </c>
      <c r="G71" s="9">
        <v>241</v>
      </c>
      <c r="H71" s="13" t="s">
        <v>82</v>
      </c>
      <c r="I71" s="19"/>
      <c r="J71" s="19"/>
      <c r="K71" s="19"/>
      <c r="L71" s="19"/>
      <c r="M71" s="19"/>
      <c r="N71" s="19"/>
    </row>
    <row r="72" spans="1:14" ht="18.899999999999999" customHeight="1" x14ac:dyDescent="0.3">
      <c r="A72" s="110"/>
      <c r="B72" s="10" t="s">
        <v>1</v>
      </c>
      <c r="C72" s="6">
        <v>30</v>
      </c>
      <c r="D72" s="6">
        <v>7.7</v>
      </c>
      <c r="E72" s="6">
        <v>7.5</v>
      </c>
      <c r="F72" s="9">
        <v>0</v>
      </c>
      <c r="G72" s="9">
        <v>97</v>
      </c>
      <c r="H72" s="6" t="s">
        <v>83</v>
      </c>
      <c r="I72" s="19"/>
      <c r="J72" s="19"/>
      <c r="K72" s="19"/>
      <c r="L72" s="19"/>
      <c r="M72" s="19"/>
      <c r="N72" s="19"/>
    </row>
    <row r="73" spans="1:14" ht="18.899999999999999" customHeight="1" x14ac:dyDescent="0.3">
      <c r="A73" s="110"/>
      <c r="B73" s="10" t="s">
        <v>0</v>
      </c>
      <c r="C73" s="6">
        <v>40</v>
      </c>
      <c r="D73" s="9">
        <v>3</v>
      </c>
      <c r="E73" s="8">
        <v>1.8</v>
      </c>
      <c r="F73" s="8">
        <v>20.6</v>
      </c>
      <c r="G73" s="9">
        <v>112</v>
      </c>
      <c r="H73" s="6" t="s">
        <v>48</v>
      </c>
      <c r="I73" s="19"/>
      <c r="J73" s="19"/>
      <c r="K73" s="19"/>
      <c r="L73" s="19"/>
      <c r="M73" s="19"/>
      <c r="N73" s="19"/>
    </row>
    <row r="74" spans="1:14" ht="18.899999999999999" customHeight="1" x14ac:dyDescent="0.3">
      <c r="A74" s="110"/>
      <c r="B74" s="10" t="s">
        <v>8</v>
      </c>
      <c r="C74" s="6">
        <v>205</v>
      </c>
      <c r="D74" s="8">
        <v>0.1</v>
      </c>
      <c r="E74" s="9">
        <v>0</v>
      </c>
      <c r="F74" s="9">
        <v>10</v>
      </c>
      <c r="G74" s="9">
        <v>40</v>
      </c>
      <c r="H74" s="13" t="s">
        <v>98</v>
      </c>
      <c r="I74" s="19"/>
      <c r="J74" s="19"/>
      <c r="K74" s="19"/>
      <c r="L74" s="19"/>
      <c r="M74" s="19"/>
      <c r="N74" s="19"/>
    </row>
    <row r="75" spans="1:14" ht="18.899999999999999" customHeight="1" x14ac:dyDescent="0.3">
      <c r="A75" s="110"/>
      <c r="B75" s="10" t="s">
        <v>9</v>
      </c>
      <c r="C75" s="6">
        <v>100</v>
      </c>
      <c r="D75" s="8">
        <v>0.2</v>
      </c>
      <c r="E75" s="8">
        <v>0.2</v>
      </c>
      <c r="F75" s="9">
        <v>16</v>
      </c>
      <c r="G75" s="9">
        <v>68</v>
      </c>
      <c r="H75" s="6" t="s">
        <v>48</v>
      </c>
      <c r="I75" s="19"/>
      <c r="J75" s="19"/>
      <c r="K75" s="19"/>
      <c r="L75" s="19"/>
      <c r="M75" s="19"/>
      <c r="N75" s="19"/>
    </row>
    <row r="76" spans="1:14" ht="18.899999999999999" customHeight="1" x14ac:dyDescent="0.3">
      <c r="A76" s="30"/>
      <c r="B76" s="31" t="s">
        <v>44</v>
      </c>
      <c r="C76" s="32">
        <f>SUM(C71:C75)</f>
        <v>575</v>
      </c>
      <c r="D76" s="34">
        <f>SUM(D71:D75)</f>
        <v>18.2</v>
      </c>
      <c r="E76" s="32">
        <f>SUM(E71:E75)</f>
        <v>18.100000000000001</v>
      </c>
      <c r="F76" s="34">
        <f>SUM(F71:F75)</f>
        <v>79.800000000000011</v>
      </c>
      <c r="G76" s="32">
        <f>SUM(G71:G75)</f>
        <v>558</v>
      </c>
      <c r="H76" s="45"/>
      <c r="I76" s="19"/>
      <c r="J76" s="19"/>
      <c r="K76" s="19"/>
      <c r="L76" s="19"/>
      <c r="M76" s="19"/>
      <c r="N76" s="19"/>
    </row>
    <row r="77" spans="1:14" ht="18.899999999999999" customHeight="1" x14ac:dyDescent="0.3">
      <c r="A77" s="112" t="s">
        <v>41</v>
      </c>
      <c r="B77" s="10" t="s">
        <v>183</v>
      </c>
      <c r="C77" s="6">
        <v>100</v>
      </c>
      <c r="D77" s="8">
        <v>2.5</v>
      </c>
      <c r="E77" s="8">
        <v>7.5</v>
      </c>
      <c r="F77" s="8">
        <v>12.5</v>
      </c>
      <c r="G77" s="9">
        <v>129</v>
      </c>
      <c r="H77" s="46" t="s">
        <v>191</v>
      </c>
      <c r="I77" s="19"/>
      <c r="J77" s="19"/>
      <c r="K77" s="19"/>
      <c r="L77" s="19"/>
      <c r="M77" s="19"/>
      <c r="N77" s="19"/>
    </row>
    <row r="78" spans="1:14" ht="18.899999999999999" customHeight="1" x14ac:dyDescent="0.3">
      <c r="A78" s="113"/>
      <c r="B78" s="10" t="s">
        <v>60</v>
      </c>
      <c r="C78" s="6">
        <v>200</v>
      </c>
      <c r="D78" s="8">
        <v>4.7</v>
      </c>
      <c r="E78" s="8">
        <v>5.2</v>
      </c>
      <c r="F78" s="8">
        <v>19.5</v>
      </c>
      <c r="G78" s="9">
        <v>147</v>
      </c>
      <c r="H78" s="13" t="s">
        <v>105</v>
      </c>
      <c r="I78" s="19"/>
      <c r="J78" s="19"/>
      <c r="K78" s="19"/>
      <c r="L78" s="19"/>
      <c r="M78" s="19"/>
      <c r="N78" s="19"/>
    </row>
    <row r="79" spans="1:14" ht="18.899999999999999" customHeight="1" x14ac:dyDescent="0.3">
      <c r="A79" s="113"/>
      <c r="B79" s="10" t="s">
        <v>108</v>
      </c>
      <c r="C79" s="15">
        <v>100</v>
      </c>
      <c r="D79" s="8">
        <v>14.2</v>
      </c>
      <c r="E79" s="8">
        <v>8.1999999999999993</v>
      </c>
      <c r="F79" s="8">
        <v>6.9</v>
      </c>
      <c r="G79" s="9">
        <v>160</v>
      </c>
      <c r="H79" s="46" t="s">
        <v>168</v>
      </c>
      <c r="I79" s="19"/>
      <c r="J79" s="19"/>
      <c r="K79" s="19"/>
      <c r="L79" s="19"/>
      <c r="M79" s="19"/>
      <c r="N79" s="19"/>
    </row>
    <row r="80" spans="1:14" ht="18.899999999999999" customHeight="1" x14ac:dyDescent="0.3">
      <c r="A80" s="113"/>
      <c r="B80" s="10" t="s">
        <v>16</v>
      </c>
      <c r="C80" s="6">
        <v>150</v>
      </c>
      <c r="D80" s="8">
        <v>3.1</v>
      </c>
      <c r="E80" s="8">
        <v>5.4</v>
      </c>
      <c r="F80" s="8">
        <v>20.3</v>
      </c>
      <c r="G80" s="9">
        <v>146</v>
      </c>
      <c r="H80" s="13" t="s">
        <v>111</v>
      </c>
      <c r="I80" s="19"/>
      <c r="J80" s="19"/>
      <c r="K80" s="19"/>
      <c r="L80" s="19"/>
      <c r="M80" s="19"/>
      <c r="N80" s="19"/>
    </row>
    <row r="81" spans="1:14" ht="18.899999999999999" customHeight="1" x14ac:dyDescent="0.3">
      <c r="A81" s="113"/>
      <c r="B81" s="10" t="s">
        <v>17</v>
      </c>
      <c r="C81" s="6">
        <v>200</v>
      </c>
      <c r="D81" s="8">
        <v>0.2</v>
      </c>
      <c r="E81" s="8">
        <v>0.1</v>
      </c>
      <c r="F81" s="9">
        <v>32</v>
      </c>
      <c r="G81" s="9">
        <v>132</v>
      </c>
      <c r="H81" s="13" t="s">
        <v>112</v>
      </c>
      <c r="I81" s="19"/>
      <c r="J81" s="19"/>
      <c r="K81" s="19"/>
      <c r="L81" s="19"/>
      <c r="M81" s="19"/>
      <c r="N81" s="19"/>
    </row>
    <row r="82" spans="1:14" ht="18.899999999999999" customHeight="1" x14ac:dyDescent="0.3">
      <c r="A82" s="113"/>
      <c r="B82" s="10" t="s">
        <v>47</v>
      </c>
      <c r="C82" s="6">
        <v>20</v>
      </c>
      <c r="D82" s="8">
        <v>1.3</v>
      </c>
      <c r="E82" s="8">
        <v>0.3</v>
      </c>
      <c r="F82" s="8">
        <v>6.7</v>
      </c>
      <c r="G82" s="9">
        <v>35</v>
      </c>
      <c r="H82" s="6" t="s">
        <v>48</v>
      </c>
      <c r="I82" s="19"/>
      <c r="J82" s="19"/>
      <c r="K82" s="19"/>
      <c r="L82" s="19"/>
      <c r="M82" s="19"/>
      <c r="N82" s="19"/>
    </row>
    <row r="83" spans="1:14" ht="18.899999999999999" customHeight="1" x14ac:dyDescent="0.3">
      <c r="A83" s="114"/>
      <c r="B83" s="10" t="s">
        <v>0</v>
      </c>
      <c r="C83" s="6">
        <v>20</v>
      </c>
      <c r="D83" s="8">
        <v>1.5</v>
      </c>
      <c r="E83" s="8">
        <v>0.9</v>
      </c>
      <c r="F83" s="8">
        <v>10.3</v>
      </c>
      <c r="G83" s="9">
        <v>56</v>
      </c>
      <c r="H83" s="13" t="s">
        <v>48</v>
      </c>
      <c r="I83" s="19"/>
      <c r="J83" s="19"/>
      <c r="K83" s="19"/>
      <c r="L83" s="19"/>
      <c r="M83" s="19"/>
      <c r="N83" s="19"/>
    </row>
    <row r="84" spans="1:14" ht="18.899999999999999" customHeight="1" x14ac:dyDescent="0.3">
      <c r="A84" s="35"/>
      <c r="B84" s="31" t="s">
        <v>45</v>
      </c>
      <c r="C84" s="32">
        <f>SUM(C77:C83)</f>
        <v>790</v>
      </c>
      <c r="D84" s="32">
        <f>SUM(D77:D83)</f>
        <v>27.5</v>
      </c>
      <c r="E84" s="32">
        <f>SUM(E77:E83)</f>
        <v>27.599999999999998</v>
      </c>
      <c r="F84" s="32">
        <f>SUM(F77:F83)</f>
        <v>108.2</v>
      </c>
      <c r="G84" s="32">
        <f>SUM(G77:G83)</f>
        <v>805</v>
      </c>
      <c r="H84" s="45"/>
      <c r="I84" s="19"/>
      <c r="J84" s="19"/>
      <c r="K84" s="19"/>
      <c r="L84" s="19"/>
      <c r="M84" s="19"/>
      <c r="N84" s="19"/>
    </row>
    <row r="85" spans="1:14" ht="18.899999999999999" customHeight="1" x14ac:dyDescent="0.3">
      <c r="A85" s="109" t="str">
        <f>A65</f>
        <v>полдник</v>
      </c>
      <c r="B85" s="10" t="s">
        <v>6</v>
      </c>
      <c r="C85" s="6">
        <v>200</v>
      </c>
      <c r="D85" s="9">
        <v>0</v>
      </c>
      <c r="E85" s="9">
        <v>0</v>
      </c>
      <c r="F85" s="9">
        <v>23</v>
      </c>
      <c r="G85" s="9">
        <v>92</v>
      </c>
      <c r="H85" s="6" t="s">
        <v>48</v>
      </c>
      <c r="I85" s="19"/>
      <c r="J85" s="19"/>
      <c r="K85" s="19"/>
      <c r="L85" s="19"/>
      <c r="M85" s="19"/>
      <c r="N85" s="19"/>
    </row>
    <row r="86" spans="1:14" ht="18.899999999999999" customHeight="1" x14ac:dyDescent="0.3">
      <c r="A86" s="110"/>
      <c r="B86" s="10" t="s">
        <v>7</v>
      </c>
      <c r="C86" s="6">
        <v>75</v>
      </c>
      <c r="D86" s="22">
        <v>12.6</v>
      </c>
      <c r="E86" s="23">
        <v>13</v>
      </c>
      <c r="F86" s="22">
        <v>32.4</v>
      </c>
      <c r="G86" s="23">
        <v>302</v>
      </c>
      <c r="H86" s="46" t="s">
        <v>48</v>
      </c>
      <c r="I86" s="19"/>
      <c r="J86" s="19"/>
      <c r="K86" s="19"/>
      <c r="L86" s="19"/>
      <c r="M86" s="19"/>
      <c r="N86" s="19"/>
    </row>
    <row r="87" spans="1:14" ht="18.899999999999999" customHeight="1" x14ac:dyDescent="0.3">
      <c r="A87" s="111"/>
      <c r="B87" s="10" t="str">
        <f t="shared" ref="B87:H87" si="5">B67</f>
        <v>Плоды или ягоды свежие (сезонные)</v>
      </c>
      <c r="C87" s="44">
        <f t="shared" si="5"/>
        <v>100</v>
      </c>
      <c r="D87" s="22">
        <f t="shared" si="5"/>
        <v>0.2</v>
      </c>
      <c r="E87" s="22">
        <v>0.2</v>
      </c>
      <c r="F87" s="23">
        <f t="shared" si="5"/>
        <v>16</v>
      </c>
      <c r="G87" s="23">
        <f t="shared" si="5"/>
        <v>68</v>
      </c>
      <c r="H87" s="91" t="str">
        <f t="shared" si="5"/>
        <v>тк</v>
      </c>
      <c r="I87" s="19"/>
      <c r="J87" s="19"/>
      <c r="K87" s="19"/>
      <c r="L87" s="19"/>
      <c r="M87" s="19"/>
      <c r="N87" s="19"/>
    </row>
    <row r="88" spans="1:14" ht="18.899999999999999" customHeight="1" x14ac:dyDescent="0.3">
      <c r="A88" s="35"/>
      <c r="B88" s="31" t="s">
        <v>46</v>
      </c>
      <c r="C88" s="32">
        <f>SUM(C85:C87)</f>
        <v>375</v>
      </c>
      <c r="D88" s="32">
        <f t="shared" ref="D88:G88" si="6">SUM(D85:D87)</f>
        <v>12.799999999999999</v>
      </c>
      <c r="E88" s="32">
        <f t="shared" si="6"/>
        <v>13.2</v>
      </c>
      <c r="F88" s="32">
        <f t="shared" si="6"/>
        <v>71.400000000000006</v>
      </c>
      <c r="G88" s="32">
        <f t="shared" si="6"/>
        <v>462</v>
      </c>
      <c r="H88" s="45"/>
      <c r="I88" s="19"/>
      <c r="J88" s="19"/>
      <c r="K88" s="19"/>
      <c r="L88" s="19"/>
      <c r="M88" s="19"/>
      <c r="N88" s="19"/>
    </row>
    <row r="89" spans="1:14" ht="18.899999999999999" customHeight="1" x14ac:dyDescent="0.3">
      <c r="A89" s="40"/>
      <c r="B89" s="41" t="s">
        <v>51</v>
      </c>
      <c r="C89" s="32"/>
      <c r="D89" s="38">
        <f>D76+D84+D88</f>
        <v>58.5</v>
      </c>
      <c r="E89" s="38">
        <f>E76+E84+E88</f>
        <v>58.900000000000006</v>
      </c>
      <c r="F89" s="38">
        <f>F76+F84+F88</f>
        <v>259.39999999999998</v>
      </c>
      <c r="G89" s="39">
        <f>G76+G84+G88</f>
        <v>1825</v>
      </c>
      <c r="H89" s="45"/>
      <c r="I89" s="19"/>
      <c r="J89" s="19"/>
      <c r="K89" s="19"/>
      <c r="L89" s="19"/>
      <c r="M89" s="19"/>
      <c r="N89" s="19"/>
    </row>
    <row r="90" spans="1:14" ht="18.899999999999999" customHeight="1" x14ac:dyDescent="0.3">
      <c r="A90" s="29" t="s">
        <v>61</v>
      </c>
      <c r="B90" s="5"/>
      <c r="C90" s="17"/>
      <c r="D90" s="17"/>
      <c r="E90" s="17"/>
      <c r="F90" s="17"/>
      <c r="G90" s="17"/>
      <c r="H90" s="4"/>
      <c r="I90" s="19"/>
      <c r="J90" s="19"/>
      <c r="K90" s="19"/>
      <c r="L90" s="19"/>
      <c r="M90" s="19"/>
      <c r="N90" s="19"/>
    </row>
    <row r="91" spans="1:14" ht="18.899999999999999" customHeight="1" x14ac:dyDescent="0.3">
      <c r="A91" s="109" t="s">
        <v>42</v>
      </c>
      <c r="B91" s="7" t="s">
        <v>189</v>
      </c>
      <c r="C91" s="6">
        <v>200</v>
      </c>
      <c r="D91" s="8">
        <v>5.9</v>
      </c>
      <c r="E91" s="8">
        <v>7.8</v>
      </c>
      <c r="F91" s="8">
        <v>35.5</v>
      </c>
      <c r="G91" s="9">
        <v>246</v>
      </c>
      <c r="H91" s="13" t="s">
        <v>82</v>
      </c>
      <c r="I91" s="19"/>
      <c r="J91" s="19"/>
      <c r="K91" s="19"/>
      <c r="L91" s="19"/>
      <c r="M91" s="19"/>
      <c r="N91" s="19"/>
    </row>
    <row r="92" spans="1:14" ht="18.899999999999999" customHeight="1" x14ac:dyDescent="0.3">
      <c r="A92" s="110"/>
      <c r="B92" s="10" t="s">
        <v>21</v>
      </c>
      <c r="C92" s="6">
        <v>40</v>
      </c>
      <c r="D92" s="8">
        <v>4.8</v>
      </c>
      <c r="E92" s="9">
        <v>4</v>
      </c>
      <c r="F92" s="8">
        <v>0.3</v>
      </c>
      <c r="G92" s="9">
        <v>57</v>
      </c>
      <c r="H92" s="6" t="s">
        <v>92</v>
      </c>
      <c r="I92" s="19"/>
      <c r="J92" s="19"/>
      <c r="K92" s="19"/>
      <c r="L92" s="19"/>
      <c r="M92" s="19"/>
      <c r="N92" s="19"/>
    </row>
    <row r="93" spans="1:14" ht="18.899999999999999" customHeight="1" x14ac:dyDescent="0.3">
      <c r="A93" s="110"/>
      <c r="B93" s="10" t="s">
        <v>20</v>
      </c>
      <c r="C93" s="6">
        <v>30</v>
      </c>
      <c r="D93" s="8">
        <v>3.3</v>
      </c>
      <c r="E93" s="8">
        <v>7.2</v>
      </c>
      <c r="F93" s="8">
        <v>10.8</v>
      </c>
      <c r="G93" s="9">
        <v>122</v>
      </c>
      <c r="H93" s="6" t="s">
        <v>91</v>
      </c>
      <c r="I93" s="19"/>
      <c r="J93" s="19"/>
      <c r="K93" s="19"/>
      <c r="L93" s="19"/>
      <c r="M93" s="19"/>
      <c r="N93" s="19"/>
    </row>
    <row r="94" spans="1:14" ht="18.899999999999999" customHeight="1" x14ac:dyDescent="0.3">
      <c r="A94" s="110"/>
      <c r="B94" s="10" t="s">
        <v>2</v>
      </c>
      <c r="C94" s="6">
        <v>200</v>
      </c>
      <c r="D94" s="8">
        <v>3.6</v>
      </c>
      <c r="E94" s="8">
        <v>3.3</v>
      </c>
      <c r="F94" s="23">
        <v>15</v>
      </c>
      <c r="G94" s="9">
        <v>106</v>
      </c>
      <c r="H94" s="11" t="s">
        <v>84</v>
      </c>
      <c r="I94" s="19"/>
      <c r="J94" s="19"/>
      <c r="K94" s="19"/>
      <c r="L94" s="19"/>
      <c r="M94" s="19"/>
      <c r="N94" s="19"/>
    </row>
    <row r="95" spans="1:14" ht="18.899999999999999" customHeight="1" x14ac:dyDescent="0.3">
      <c r="A95" s="110"/>
      <c r="B95" s="10" t="s">
        <v>0</v>
      </c>
      <c r="C95" s="6">
        <v>20</v>
      </c>
      <c r="D95" s="8">
        <v>1.5</v>
      </c>
      <c r="E95" s="8">
        <v>0.9</v>
      </c>
      <c r="F95" s="8">
        <v>10.3</v>
      </c>
      <c r="G95" s="9">
        <v>56</v>
      </c>
      <c r="H95" s="6" t="s">
        <v>48</v>
      </c>
      <c r="I95" s="19"/>
      <c r="J95" s="19"/>
      <c r="K95" s="19"/>
      <c r="L95" s="19"/>
      <c r="M95" s="19"/>
      <c r="N95" s="19"/>
    </row>
    <row r="96" spans="1:14" ht="18.899999999999999" customHeight="1" x14ac:dyDescent="0.3">
      <c r="A96" s="110"/>
      <c r="B96" s="10" t="s">
        <v>9</v>
      </c>
      <c r="C96" s="6">
        <v>100</v>
      </c>
      <c r="D96" s="8">
        <v>0.2</v>
      </c>
      <c r="E96" s="8">
        <v>0.2</v>
      </c>
      <c r="F96" s="9">
        <v>16</v>
      </c>
      <c r="G96" s="9">
        <v>68</v>
      </c>
      <c r="H96" s="6" t="s">
        <v>48</v>
      </c>
      <c r="I96" s="19"/>
      <c r="J96" s="19"/>
      <c r="K96" s="19"/>
      <c r="L96" s="19"/>
      <c r="M96" s="19"/>
      <c r="N96" s="19"/>
    </row>
    <row r="97" spans="1:14" ht="18.899999999999999" customHeight="1" x14ac:dyDescent="0.3">
      <c r="A97" s="30"/>
      <c r="B97" s="31" t="s">
        <v>44</v>
      </c>
      <c r="C97" s="32">
        <f>SUM(C91:C96)</f>
        <v>590</v>
      </c>
      <c r="D97" s="34">
        <f>SUM(D91:D96)</f>
        <v>19.3</v>
      </c>
      <c r="E97" s="34">
        <f>SUM(E91:E96)</f>
        <v>23.4</v>
      </c>
      <c r="F97" s="34">
        <f>SUM(F91:F96)</f>
        <v>87.899999999999991</v>
      </c>
      <c r="G97" s="33">
        <f>SUM(G91:G96)</f>
        <v>655</v>
      </c>
      <c r="H97" s="45"/>
      <c r="I97" s="19"/>
      <c r="J97" s="19"/>
      <c r="K97" s="19"/>
      <c r="L97" s="19"/>
      <c r="M97" s="19"/>
      <c r="N97" s="19"/>
    </row>
    <row r="98" spans="1:14" ht="18.899999999999999" customHeight="1" x14ac:dyDescent="0.3">
      <c r="A98" s="106" t="s">
        <v>41</v>
      </c>
      <c r="B98" s="10" t="s">
        <v>53</v>
      </c>
      <c r="C98" s="6">
        <v>100</v>
      </c>
      <c r="D98" s="8">
        <v>2.8</v>
      </c>
      <c r="E98" s="8">
        <v>0.3</v>
      </c>
      <c r="F98" s="9">
        <v>10</v>
      </c>
      <c r="G98" s="9">
        <v>53</v>
      </c>
      <c r="H98" s="13" t="s">
        <v>85</v>
      </c>
      <c r="I98" s="19"/>
      <c r="J98" s="19"/>
      <c r="K98" s="19"/>
      <c r="L98" s="19"/>
      <c r="M98" s="19"/>
      <c r="N98" s="19"/>
    </row>
    <row r="99" spans="1:14" ht="18.899999999999999" customHeight="1" x14ac:dyDescent="0.3">
      <c r="A99" s="107"/>
      <c r="B99" s="14" t="s">
        <v>184</v>
      </c>
      <c r="C99" s="21">
        <v>200</v>
      </c>
      <c r="D99" s="22">
        <v>8.6</v>
      </c>
      <c r="E99" s="22">
        <v>6.3</v>
      </c>
      <c r="F99" s="23">
        <v>18</v>
      </c>
      <c r="G99" s="23">
        <v>167</v>
      </c>
      <c r="H99" s="13" t="s">
        <v>114</v>
      </c>
      <c r="I99" s="19"/>
      <c r="J99" s="19"/>
      <c r="K99" s="19"/>
      <c r="L99" s="19"/>
      <c r="M99" s="19"/>
      <c r="N99" s="19"/>
    </row>
    <row r="100" spans="1:14" ht="18.899999999999999" customHeight="1" x14ac:dyDescent="0.3">
      <c r="A100" s="107"/>
      <c r="B100" s="10" t="s">
        <v>142</v>
      </c>
      <c r="C100" s="6">
        <v>250</v>
      </c>
      <c r="D100" s="8">
        <v>14.9</v>
      </c>
      <c r="E100" s="8">
        <v>17.3</v>
      </c>
      <c r="F100" s="8">
        <v>46.8</v>
      </c>
      <c r="G100" s="9">
        <v>410</v>
      </c>
      <c r="H100" s="13" t="s">
        <v>115</v>
      </c>
      <c r="I100" s="19"/>
      <c r="J100" s="19"/>
      <c r="K100" s="19"/>
      <c r="L100" s="19"/>
      <c r="M100" s="19"/>
      <c r="N100" s="19"/>
    </row>
    <row r="101" spans="1:14" ht="18.899999999999999" customHeight="1" x14ac:dyDescent="0.3">
      <c r="A101" s="107"/>
      <c r="B101" s="10" t="s">
        <v>5</v>
      </c>
      <c r="C101" s="6">
        <v>200</v>
      </c>
      <c r="D101" s="22">
        <v>0.2</v>
      </c>
      <c r="E101" s="22">
        <v>0.1</v>
      </c>
      <c r="F101" s="23">
        <v>28</v>
      </c>
      <c r="G101" s="23">
        <v>117</v>
      </c>
      <c r="H101" s="13" t="s">
        <v>89</v>
      </c>
      <c r="I101" s="19"/>
      <c r="J101" s="19"/>
      <c r="K101" s="19"/>
      <c r="L101" s="19"/>
      <c r="M101" s="19"/>
      <c r="N101" s="19"/>
    </row>
    <row r="102" spans="1:14" ht="18.899999999999999" customHeight="1" x14ac:dyDescent="0.3">
      <c r="A102" s="107"/>
      <c r="B102" s="10" t="s">
        <v>47</v>
      </c>
      <c r="C102" s="6">
        <v>20</v>
      </c>
      <c r="D102" s="8">
        <v>1.3</v>
      </c>
      <c r="E102" s="8">
        <v>0.3</v>
      </c>
      <c r="F102" s="8">
        <v>6.7</v>
      </c>
      <c r="G102" s="9">
        <v>35</v>
      </c>
      <c r="H102" s="6" t="s">
        <v>48</v>
      </c>
      <c r="I102" s="19"/>
      <c r="J102" s="19"/>
      <c r="K102" s="19"/>
      <c r="L102" s="19"/>
      <c r="M102" s="19"/>
      <c r="N102" s="19"/>
    </row>
    <row r="103" spans="1:14" ht="18.899999999999999" customHeight="1" x14ac:dyDescent="0.3">
      <c r="A103" s="108"/>
      <c r="B103" s="10" t="s">
        <v>0</v>
      </c>
      <c r="C103" s="6">
        <v>20</v>
      </c>
      <c r="D103" s="8">
        <v>1.5</v>
      </c>
      <c r="E103" s="8">
        <v>0.9</v>
      </c>
      <c r="F103" s="8">
        <v>10.3</v>
      </c>
      <c r="G103" s="9">
        <v>56</v>
      </c>
      <c r="H103" s="13" t="s">
        <v>48</v>
      </c>
      <c r="I103" s="19"/>
      <c r="J103" s="19"/>
      <c r="K103" s="19"/>
      <c r="L103" s="19"/>
      <c r="M103" s="19"/>
      <c r="N103" s="19"/>
    </row>
    <row r="104" spans="1:14" ht="18.899999999999999" customHeight="1" x14ac:dyDescent="0.3">
      <c r="A104" s="50"/>
      <c r="B104" s="31" t="s">
        <v>45</v>
      </c>
      <c r="C104" s="32">
        <f>SUM(C98:C103)</f>
        <v>790</v>
      </c>
      <c r="D104" s="34">
        <f>SUM(D98:D103)</f>
        <v>29.299999999999997</v>
      </c>
      <c r="E104" s="34">
        <f>SUM(E98:E103)</f>
        <v>25.2</v>
      </c>
      <c r="F104" s="32">
        <f>SUM(F98:F103)</f>
        <v>119.8</v>
      </c>
      <c r="G104" s="33">
        <f>SUM(G98:G103)</f>
        <v>838</v>
      </c>
      <c r="H104" s="45"/>
      <c r="I104" s="19"/>
      <c r="J104" s="19"/>
      <c r="K104" s="19"/>
      <c r="L104" s="19"/>
      <c r="M104" s="19"/>
      <c r="N104" s="19"/>
    </row>
    <row r="105" spans="1:14" ht="18.899999999999999" customHeight="1" x14ac:dyDescent="0.3">
      <c r="A105" s="109" t="str">
        <f t="shared" ref="A105:G105" si="7">A85</f>
        <v>полдник</v>
      </c>
      <c r="B105" s="10" t="str">
        <f t="shared" si="7"/>
        <v>Сок в индивидуальной упаковке</v>
      </c>
      <c r="C105" s="6">
        <f t="shared" si="7"/>
        <v>200</v>
      </c>
      <c r="D105" s="9">
        <f t="shared" si="7"/>
        <v>0</v>
      </c>
      <c r="E105" s="9">
        <f t="shared" si="7"/>
        <v>0</v>
      </c>
      <c r="F105" s="9">
        <f t="shared" si="7"/>
        <v>23</v>
      </c>
      <c r="G105" s="9">
        <f t="shared" si="7"/>
        <v>92</v>
      </c>
      <c r="H105" s="13" t="s">
        <v>48</v>
      </c>
      <c r="I105" s="19"/>
      <c r="J105" s="19"/>
      <c r="K105" s="19"/>
      <c r="L105" s="19"/>
      <c r="M105" s="19"/>
      <c r="N105" s="19"/>
    </row>
    <row r="106" spans="1:14" ht="18.899999999999999" customHeight="1" x14ac:dyDescent="0.3">
      <c r="A106" s="110"/>
      <c r="B106" s="10" t="str">
        <f t="shared" ref="B106:G106" si="8">B86</f>
        <v xml:space="preserve">Выпечное изделие </v>
      </c>
      <c r="C106" s="6">
        <f t="shared" si="8"/>
        <v>75</v>
      </c>
      <c r="D106" s="8">
        <f t="shared" si="8"/>
        <v>12.6</v>
      </c>
      <c r="E106" s="9">
        <f t="shared" si="8"/>
        <v>13</v>
      </c>
      <c r="F106" s="8">
        <f t="shared" si="8"/>
        <v>32.4</v>
      </c>
      <c r="G106" s="9">
        <f t="shared" si="8"/>
        <v>302</v>
      </c>
      <c r="H106" s="46" t="s">
        <v>48</v>
      </c>
      <c r="I106" s="19"/>
      <c r="J106" s="19"/>
      <c r="K106" s="19"/>
      <c r="L106" s="19"/>
      <c r="M106" s="19"/>
      <c r="N106" s="19"/>
    </row>
    <row r="107" spans="1:14" ht="18.899999999999999" customHeight="1" x14ac:dyDescent="0.3">
      <c r="A107" s="111"/>
      <c r="B107" s="10" t="str">
        <f t="shared" ref="B107:H107" si="9">B96</f>
        <v>Плоды или ягоды свежие (сезонные)</v>
      </c>
      <c r="C107" s="44">
        <f t="shared" si="9"/>
        <v>100</v>
      </c>
      <c r="D107" s="8">
        <f t="shared" si="9"/>
        <v>0.2</v>
      </c>
      <c r="E107" s="8">
        <f t="shared" si="9"/>
        <v>0.2</v>
      </c>
      <c r="F107" s="9">
        <f t="shared" si="9"/>
        <v>16</v>
      </c>
      <c r="G107" s="9">
        <f t="shared" si="9"/>
        <v>68</v>
      </c>
      <c r="H107" s="91" t="str">
        <f t="shared" si="9"/>
        <v>тк</v>
      </c>
      <c r="I107" s="19"/>
      <c r="J107" s="19"/>
      <c r="K107" s="19"/>
      <c r="L107" s="19"/>
      <c r="M107" s="19"/>
      <c r="N107" s="19"/>
    </row>
    <row r="108" spans="1:14" ht="18.899999999999999" customHeight="1" x14ac:dyDescent="0.3">
      <c r="A108" s="35"/>
      <c r="B108" s="31" t="s">
        <v>46</v>
      </c>
      <c r="C108" s="32">
        <f>SUM(C105:C107)</f>
        <v>375</v>
      </c>
      <c r="D108" s="32">
        <f t="shared" ref="D108:G108" si="10">SUM(D105:D107)</f>
        <v>12.799999999999999</v>
      </c>
      <c r="E108" s="32">
        <f t="shared" si="10"/>
        <v>13.2</v>
      </c>
      <c r="F108" s="32">
        <f t="shared" si="10"/>
        <v>71.400000000000006</v>
      </c>
      <c r="G108" s="32">
        <f t="shared" si="10"/>
        <v>462</v>
      </c>
      <c r="H108" s="45"/>
      <c r="I108" s="19"/>
      <c r="J108" s="19"/>
      <c r="K108" s="19"/>
      <c r="L108" s="19"/>
      <c r="M108" s="19"/>
      <c r="N108" s="19"/>
    </row>
    <row r="109" spans="1:14" ht="18.899999999999999" customHeight="1" x14ac:dyDescent="0.3">
      <c r="A109" s="40"/>
      <c r="B109" s="41" t="s">
        <v>51</v>
      </c>
      <c r="C109" s="51"/>
      <c r="D109" s="38">
        <f>D97+D104+D108</f>
        <v>61.399999999999991</v>
      </c>
      <c r="E109" s="38">
        <f>E97+E104+E108</f>
        <v>61.8</v>
      </c>
      <c r="F109" s="39">
        <f>F97+F104+F108</f>
        <v>279.10000000000002</v>
      </c>
      <c r="G109" s="39">
        <f>G97+G104+G108</f>
        <v>1955</v>
      </c>
      <c r="H109" s="45"/>
      <c r="I109" s="19"/>
      <c r="J109" s="19"/>
      <c r="K109" s="19"/>
      <c r="L109" s="19"/>
      <c r="M109" s="19"/>
      <c r="N109" s="19"/>
    </row>
    <row r="110" spans="1:14" ht="18.899999999999999" customHeight="1" x14ac:dyDescent="0.3">
      <c r="A110" s="29" t="s">
        <v>63</v>
      </c>
      <c r="B110" s="5"/>
      <c r="C110" s="4"/>
      <c r="D110" s="4"/>
      <c r="E110" s="4"/>
      <c r="F110" s="4"/>
      <c r="G110" s="4"/>
      <c r="H110" s="4"/>
      <c r="I110" s="19"/>
      <c r="J110" s="19"/>
      <c r="K110" s="19"/>
      <c r="L110" s="19"/>
      <c r="M110" s="19"/>
      <c r="N110" s="19"/>
    </row>
    <row r="111" spans="1:14" ht="18.899999999999999" customHeight="1" x14ac:dyDescent="0.3">
      <c r="A111" s="117" t="s">
        <v>42</v>
      </c>
      <c r="B111" s="7" t="s">
        <v>22</v>
      </c>
      <c r="C111" s="6">
        <v>200</v>
      </c>
      <c r="D111" s="8">
        <v>11.5</v>
      </c>
      <c r="E111" s="8">
        <v>10.5</v>
      </c>
      <c r="F111" s="8">
        <v>32.799999999999997</v>
      </c>
      <c r="G111" s="9">
        <v>277</v>
      </c>
      <c r="H111" s="13" t="s">
        <v>116</v>
      </c>
      <c r="I111" s="19"/>
      <c r="J111" s="19"/>
      <c r="K111" s="19"/>
      <c r="L111" s="19"/>
      <c r="M111" s="19"/>
      <c r="N111" s="19"/>
    </row>
    <row r="112" spans="1:14" ht="18.899999999999999" customHeight="1" x14ac:dyDescent="0.3">
      <c r="A112" s="118"/>
      <c r="B112" s="10" t="s">
        <v>0</v>
      </c>
      <c r="C112" s="6">
        <v>40</v>
      </c>
      <c r="D112" s="9">
        <v>3</v>
      </c>
      <c r="E112" s="8">
        <v>1.8</v>
      </c>
      <c r="F112" s="8">
        <v>20.6</v>
      </c>
      <c r="G112" s="9">
        <v>112</v>
      </c>
      <c r="H112" s="6" t="s">
        <v>48</v>
      </c>
      <c r="I112" s="19"/>
      <c r="J112" s="19"/>
      <c r="K112" s="19"/>
      <c r="L112" s="19"/>
      <c r="M112" s="19"/>
      <c r="N112" s="19"/>
    </row>
    <row r="113" spans="1:14" ht="18.899999999999999" customHeight="1" x14ac:dyDescent="0.3">
      <c r="A113" s="118"/>
      <c r="B113" s="4" t="s">
        <v>64</v>
      </c>
      <c r="C113" s="6">
        <v>115</v>
      </c>
      <c r="D113" s="6">
        <v>3.5</v>
      </c>
      <c r="E113" s="6">
        <v>3.7</v>
      </c>
      <c r="F113" s="8">
        <v>10.8</v>
      </c>
      <c r="G113" s="9">
        <v>83</v>
      </c>
      <c r="H113" s="13" t="s">
        <v>48</v>
      </c>
      <c r="I113" s="19"/>
      <c r="J113" s="19"/>
      <c r="K113" s="19"/>
      <c r="L113" s="19"/>
      <c r="M113" s="19"/>
      <c r="N113" s="19"/>
    </row>
    <row r="114" spans="1:14" ht="18.899999999999999" customHeight="1" x14ac:dyDescent="0.3">
      <c r="A114" s="118"/>
      <c r="B114" s="10" t="s">
        <v>181</v>
      </c>
      <c r="C114" s="6">
        <v>200</v>
      </c>
      <c r="D114" s="8">
        <v>0.1</v>
      </c>
      <c r="E114" s="9">
        <v>0</v>
      </c>
      <c r="F114" s="9">
        <v>10</v>
      </c>
      <c r="G114" s="9">
        <v>40</v>
      </c>
      <c r="H114" s="13" t="s">
        <v>113</v>
      </c>
      <c r="I114" s="19"/>
      <c r="J114" s="19"/>
      <c r="K114" s="19"/>
      <c r="L114" s="19"/>
      <c r="M114" s="19"/>
      <c r="N114" s="19"/>
    </row>
    <row r="115" spans="1:14" ht="18.899999999999999" customHeight="1" x14ac:dyDescent="0.3">
      <c r="A115" s="119"/>
      <c r="B115" s="10" t="s">
        <v>9</v>
      </c>
      <c r="C115" s="6">
        <v>100</v>
      </c>
      <c r="D115" s="6">
        <v>0.2</v>
      </c>
      <c r="E115" s="6">
        <v>0.2</v>
      </c>
      <c r="F115" s="9">
        <v>16</v>
      </c>
      <c r="G115" s="9">
        <v>68</v>
      </c>
      <c r="H115" s="13" t="s">
        <v>48</v>
      </c>
      <c r="I115" s="19"/>
      <c r="J115" s="19"/>
      <c r="K115" s="19"/>
      <c r="L115" s="19"/>
      <c r="M115" s="19"/>
      <c r="N115" s="19"/>
    </row>
    <row r="116" spans="1:14" ht="18.899999999999999" customHeight="1" x14ac:dyDescent="0.3">
      <c r="A116" s="30"/>
      <c r="B116" s="31" t="s">
        <v>44</v>
      </c>
      <c r="C116" s="32">
        <f>SUM(C111:C115)</f>
        <v>655</v>
      </c>
      <c r="D116" s="34">
        <f>SUM(D111:D115)</f>
        <v>18.3</v>
      </c>
      <c r="E116" s="32">
        <f>SUM(E111:E115)</f>
        <v>16.2</v>
      </c>
      <c r="F116" s="32">
        <f>SUM(F111:F115)</f>
        <v>90.2</v>
      </c>
      <c r="G116" s="32">
        <f>SUM(G111:G115)</f>
        <v>580</v>
      </c>
      <c r="H116" s="45"/>
      <c r="I116" s="19"/>
      <c r="J116" s="19"/>
      <c r="K116" s="19"/>
      <c r="L116" s="19"/>
      <c r="M116" s="19"/>
      <c r="N116" s="19"/>
    </row>
    <row r="117" spans="1:14" ht="18.899999999999999" customHeight="1" x14ac:dyDescent="0.3">
      <c r="A117" s="112" t="s">
        <v>41</v>
      </c>
      <c r="B117" s="10" t="s">
        <v>80</v>
      </c>
      <c r="C117" s="6">
        <v>100</v>
      </c>
      <c r="D117" s="8">
        <v>0.9</v>
      </c>
      <c r="E117" s="8">
        <v>5.0999999999999996</v>
      </c>
      <c r="F117" s="8">
        <v>6.1</v>
      </c>
      <c r="G117" s="9">
        <v>74</v>
      </c>
      <c r="H117" s="13" t="s">
        <v>186</v>
      </c>
      <c r="I117" s="19"/>
      <c r="J117" s="19"/>
      <c r="K117" s="19"/>
      <c r="L117" s="19"/>
      <c r="M117" s="19"/>
      <c r="N117" s="19"/>
    </row>
    <row r="118" spans="1:14" ht="18.899999999999999" customHeight="1" x14ac:dyDescent="0.3">
      <c r="A118" s="113"/>
      <c r="B118" s="14" t="s">
        <v>203</v>
      </c>
      <c r="C118" s="21">
        <v>200</v>
      </c>
      <c r="D118" s="22">
        <v>6.7</v>
      </c>
      <c r="E118" s="22">
        <v>4.5999999999999996</v>
      </c>
      <c r="F118" s="22">
        <v>16.3</v>
      </c>
      <c r="G118" s="23">
        <v>133</v>
      </c>
      <c r="H118" s="13" t="s">
        <v>118</v>
      </c>
      <c r="I118" s="19"/>
      <c r="J118" s="19"/>
      <c r="K118" s="19"/>
      <c r="L118" s="19"/>
      <c r="M118" s="19"/>
      <c r="N118" s="19"/>
    </row>
    <row r="119" spans="1:14" ht="18.899999999999999" customHeight="1" x14ac:dyDescent="0.3">
      <c r="A119" s="113"/>
      <c r="B119" s="14" t="s">
        <v>66</v>
      </c>
      <c r="C119" s="15">
        <v>100</v>
      </c>
      <c r="D119" s="9">
        <v>14.5</v>
      </c>
      <c r="E119" s="8">
        <v>13.1</v>
      </c>
      <c r="F119" s="8">
        <v>12.5</v>
      </c>
      <c r="G119" s="9">
        <v>227</v>
      </c>
      <c r="H119" s="46" t="s">
        <v>132</v>
      </c>
      <c r="I119" s="19"/>
      <c r="J119" s="19"/>
      <c r="K119" s="19"/>
      <c r="L119" s="19"/>
      <c r="M119" s="19"/>
      <c r="N119" s="19"/>
    </row>
    <row r="120" spans="1:14" ht="18.899999999999999" customHeight="1" x14ac:dyDescent="0.3">
      <c r="A120" s="113"/>
      <c r="B120" s="10" t="s">
        <v>4</v>
      </c>
      <c r="C120" s="6">
        <v>150</v>
      </c>
      <c r="D120" s="22">
        <v>3.5</v>
      </c>
      <c r="E120" s="22">
        <v>8.5</v>
      </c>
      <c r="F120" s="22">
        <v>18.600000000000001</v>
      </c>
      <c r="G120" s="23">
        <v>167</v>
      </c>
      <c r="H120" s="13" t="s">
        <v>88</v>
      </c>
      <c r="I120" s="19"/>
      <c r="J120" s="19"/>
      <c r="K120" s="19"/>
      <c r="L120" s="19"/>
      <c r="M120" s="19"/>
      <c r="N120" s="19"/>
    </row>
    <row r="121" spans="1:14" ht="18.899999999999999" customHeight="1" x14ac:dyDescent="0.3">
      <c r="A121" s="113"/>
      <c r="B121" s="10" t="s">
        <v>65</v>
      </c>
      <c r="C121" s="6">
        <v>200</v>
      </c>
      <c r="D121" s="8">
        <v>0.5</v>
      </c>
      <c r="E121" s="8">
        <v>0.1</v>
      </c>
      <c r="F121" s="9">
        <v>32</v>
      </c>
      <c r="G121" s="9">
        <v>133</v>
      </c>
      <c r="H121" s="13" t="s">
        <v>96</v>
      </c>
      <c r="I121" s="19"/>
      <c r="J121" s="19"/>
      <c r="K121" s="19"/>
      <c r="L121" s="19"/>
      <c r="M121" s="19"/>
      <c r="N121" s="19"/>
    </row>
    <row r="122" spans="1:14" ht="18.899999999999999" customHeight="1" x14ac:dyDescent="0.3">
      <c r="A122" s="113"/>
      <c r="B122" s="10" t="s">
        <v>47</v>
      </c>
      <c r="C122" s="6">
        <v>20</v>
      </c>
      <c r="D122" s="8">
        <v>1.3</v>
      </c>
      <c r="E122" s="8">
        <v>0.3</v>
      </c>
      <c r="F122" s="8">
        <v>6.7</v>
      </c>
      <c r="G122" s="9">
        <v>35</v>
      </c>
      <c r="H122" s="6" t="s">
        <v>48</v>
      </c>
      <c r="I122" s="19"/>
      <c r="J122" s="19"/>
      <c r="K122" s="19"/>
      <c r="L122" s="19"/>
      <c r="M122" s="19"/>
      <c r="N122" s="19"/>
    </row>
    <row r="123" spans="1:14" ht="18.899999999999999" customHeight="1" x14ac:dyDescent="0.3">
      <c r="A123" s="114"/>
      <c r="B123" s="10" t="s">
        <v>0</v>
      </c>
      <c r="C123" s="6">
        <v>20</v>
      </c>
      <c r="D123" s="8">
        <v>1.5</v>
      </c>
      <c r="E123" s="8">
        <v>0.9</v>
      </c>
      <c r="F123" s="8">
        <v>10.3</v>
      </c>
      <c r="G123" s="9">
        <v>56</v>
      </c>
      <c r="H123" s="13" t="s">
        <v>48</v>
      </c>
      <c r="I123" s="19"/>
      <c r="J123" s="19"/>
      <c r="K123" s="19"/>
      <c r="L123" s="19"/>
      <c r="M123" s="19"/>
      <c r="N123" s="19"/>
    </row>
    <row r="124" spans="1:14" ht="18.899999999999999" customHeight="1" x14ac:dyDescent="0.3">
      <c r="A124" s="35"/>
      <c r="B124" s="31" t="s">
        <v>45</v>
      </c>
      <c r="C124" s="32">
        <f>SUM(C117:C123)</f>
        <v>790</v>
      </c>
      <c r="D124" s="32">
        <f>SUM(D117:D123)</f>
        <v>28.900000000000002</v>
      </c>
      <c r="E124" s="34">
        <f>SUM(E117:E123)</f>
        <v>32.6</v>
      </c>
      <c r="F124" s="32">
        <f>SUM(F117:F123)</f>
        <v>102.5</v>
      </c>
      <c r="G124" s="32">
        <f>SUM(G117:G123)</f>
        <v>825</v>
      </c>
      <c r="H124" s="45"/>
      <c r="I124" s="19"/>
      <c r="J124" s="19"/>
      <c r="K124" s="19"/>
      <c r="L124" s="19"/>
      <c r="M124" s="19"/>
      <c r="N124" s="19"/>
    </row>
    <row r="125" spans="1:14" ht="18.899999999999999" customHeight="1" x14ac:dyDescent="0.3">
      <c r="A125" s="109" t="str">
        <f>A105</f>
        <v>полдник</v>
      </c>
      <c r="B125" s="10" t="s">
        <v>177</v>
      </c>
      <c r="C125" s="6">
        <f>C105</f>
        <v>200</v>
      </c>
      <c r="D125" s="9">
        <v>6</v>
      </c>
      <c r="E125" s="9">
        <v>3</v>
      </c>
      <c r="F125" s="8">
        <v>19.600000000000001</v>
      </c>
      <c r="G125" s="9">
        <v>128</v>
      </c>
      <c r="H125" s="13" t="s">
        <v>48</v>
      </c>
      <c r="I125" s="19"/>
      <c r="J125" s="19"/>
      <c r="K125" s="19"/>
      <c r="L125" s="19"/>
      <c r="M125" s="19"/>
      <c r="N125" s="19"/>
    </row>
    <row r="126" spans="1:14" ht="18.899999999999999" customHeight="1" x14ac:dyDescent="0.3">
      <c r="A126" s="110"/>
      <c r="B126" s="10" t="str">
        <f>B106</f>
        <v xml:space="preserve">Выпечное изделие </v>
      </c>
      <c r="C126" s="6">
        <v>75</v>
      </c>
      <c r="D126" s="8">
        <v>6.8</v>
      </c>
      <c r="E126" s="8">
        <v>9.9</v>
      </c>
      <c r="F126" s="8">
        <v>35.700000000000003</v>
      </c>
      <c r="G126" s="9">
        <v>260</v>
      </c>
      <c r="H126" s="46" t="s">
        <v>48</v>
      </c>
      <c r="I126" s="19"/>
      <c r="J126" s="19"/>
      <c r="K126" s="19"/>
      <c r="L126" s="19"/>
      <c r="M126" s="19"/>
      <c r="N126" s="19"/>
    </row>
    <row r="127" spans="1:14" ht="18.899999999999999" customHeight="1" x14ac:dyDescent="0.3">
      <c r="A127" s="111"/>
      <c r="B127" s="10" t="str">
        <f t="shared" ref="B127:H127" si="11">B115</f>
        <v>Плоды или ягоды свежие (сезонные)</v>
      </c>
      <c r="C127" s="44">
        <f t="shared" si="11"/>
        <v>100</v>
      </c>
      <c r="D127" s="8">
        <f t="shared" si="11"/>
        <v>0.2</v>
      </c>
      <c r="E127" s="8">
        <f t="shared" si="11"/>
        <v>0.2</v>
      </c>
      <c r="F127" s="9">
        <f t="shared" si="11"/>
        <v>16</v>
      </c>
      <c r="G127" s="9">
        <f t="shared" si="11"/>
        <v>68</v>
      </c>
      <c r="H127" s="91" t="str">
        <f t="shared" si="11"/>
        <v>тк</v>
      </c>
      <c r="I127" s="19"/>
      <c r="J127" s="19"/>
      <c r="K127" s="19"/>
      <c r="L127" s="19"/>
      <c r="M127" s="19"/>
      <c r="N127" s="19"/>
    </row>
    <row r="128" spans="1:14" ht="18.899999999999999" customHeight="1" x14ac:dyDescent="0.3">
      <c r="A128" s="35"/>
      <c r="B128" s="31" t="s">
        <v>46</v>
      </c>
      <c r="C128" s="32">
        <f>SUM(C125:C127)</f>
        <v>375</v>
      </c>
      <c r="D128" s="32">
        <f t="shared" ref="D128:G128" si="12">SUM(D125:D127)</f>
        <v>13</v>
      </c>
      <c r="E128" s="32">
        <f t="shared" si="12"/>
        <v>13.1</v>
      </c>
      <c r="F128" s="32">
        <f t="shared" si="12"/>
        <v>71.300000000000011</v>
      </c>
      <c r="G128" s="32">
        <f t="shared" si="12"/>
        <v>456</v>
      </c>
      <c r="H128" s="45"/>
      <c r="I128" s="19"/>
      <c r="J128" s="19"/>
      <c r="K128" s="19"/>
      <c r="L128" s="19"/>
      <c r="M128" s="19"/>
      <c r="N128" s="19"/>
    </row>
    <row r="129" spans="1:14" ht="18.899999999999999" customHeight="1" x14ac:dyDescent="0.3">
      <c r="A129" s="40"/>
      <c r="B129" s="41" t="s">
        <v>51</v>
      </c>
      <c r="C129" s="40"/>
      <c r="D129" s="38">
        <f>D116+D124+D128</f>
        <v>60.2</v>
      </c>
      <c r="E129" s="38">
        <f>E116+E124+E128</f>
        <v>61.9</v>
      </c>
      <c r="F129" s="39">
        <f>F116+F124+F128</f>
        <v>264</v>
      </c>
      <c r="G129" s="39">
        <f>G116+G124+G128</f>
        <v>1861</v>
      </c>
      <c r="H129" s="45"/>
      <c r="I129" s="19"/>
      <c r="J129" s="19"/>
      <c r="K129" s="19"/>
      <c r="L129" s="19"/>
      <c r="M129" s="19"/>
      <c r="N129" s="19"/>
    </row>
    <row r="130" spans="1:14" ht="18.899999999999999" customHeight="1" x14ac:dyDescent="0.3">
      <c r="A130" s="29" t="s">
        <v>69</v>
      </c>
      <c r="B130" s="5"/>
      <c r="C130" s="17"/>
      <c r="D130" s="17"/>
      <c r="E130" s="17"/>
      <c r="F130" s="17"/>
      <c r="G130" s="17"/>
      <c r="H130" s="4"/>
      <c r="I130" s="19"/>
      <c r="J130" s="19"/>
      <c r="K130" s="19"/>
      <c r="L130" s="19"/>
      <c r="M130" s="19"/>
      <c r="N130" s="19"/>
    </row>
    <row r="131" spans="1:14" ht="18.899999999999999" customHeight="1" x14ac:dyDescent="0.3">
      <c r="A131" s="117" t="s">
        <v>42</v>
      </c>
      <c r="B131" s="10" t="s">
        <v>187</v>
      </c>
      <c r="C131" s="6">
        <v>200</v>
      </c>
      <c r="D131" s="8">
        <v>6.3</v>
      </c>
      <c r="E131" s="8">
        <v>8.1999999999999993</v>
      </c>
      <c r="F131" s="8">
        <v>31.9</v>
      </c>
      <c r="G131" s="9">
        <v>230</v>
      </c>
      <c r="H131" s="13" t="s">
        <v>82</v>
      </c>
      <c r="I131" s="19"/>
      <c r="J131" s="19"/>
      <c r="K131" s="19"/>
      <c r="L131" s="19"/>
      <c r="M131" s="19"/>
      <c r="N131" s="19"/>
    </row>
    <row r="132" spans="1:14" ht="18.899999999999999" customHeight="1" x14ac:dyDescent="0.3">
      <c r="A132" s="118"/>
      <c r="B132" s="10" t="s">
        <v>1</v>
      </c>
      <c r="C132" s="6">
        <v>20</v>
      </c>
      <c r="D132" s="6">
        <v>4.7</v>
      </c>
      <c r="E132" s="6">
        <v>5.9</v>
      </c>
      <c r="F132" s="9">
        <v>0</v>
      </c>
      <c r="G132" s="9">
        <v>72</v>
      </c>
      <c r="H132" s="6" t="s">
        <v>83</v>
      </c>
      <c r="I132" s="19"/>
      <c r="J132" s="19"/>
      <c r="K132" s="19"/>
      <c r="L132" s="19"/>
      <c r="M132" s="19"/>
      <c r="N132" s="19"/>
    </row>
    <row r="133" spans="1:14" ht="18.899999999999999" customHeight="1" x14ac:dyDescent="0.3">
      <c r="A133" s="118"/>
      <c r="B133" s="10" t="s">
        <v>0</v>
      </c>
      <c r="C133" s="6">
        <v>40</v>
      </c>
      <c r="D133" s="9">
        <v>3</v>
      </c>
      <c r="E133" s="8">
        <v>1.8</v>
      </c>
      <c r="F133" s="8">
        <v>20.6</v>
      </c>
      <c r="G133" s="9">
        <v>112</v>
      </c>
      <c r="H133" s="6" t="s">
        <v>48</v>
      </c>
      <c r="I133" s="19"/>
      <c r="J133" s="19"/>
      <c r="K133" s="19"/>
      <c r="L133" s="19"/>
      <c r="M133" s="19"/>
      <c r="N133" s="19"/>
    </row>
    <row r="134" spans="1:14" ht="18.899999999999999" customHeight="1" x14ac:dyDescent="0.3">
      <c r="A134" s="118"/>
      <c r="B134" s="10" t="s">
        <v>12</v>
      </c>
      <c r="C134" s="6">
        <v>200</v>
      </c>
      <c r="D134" s="8">
        <v>2.9</v>
      </c>
      <c r="E134" s="8">
        <v>2.8</v>
      </c>
      <c r="F134" s="22">
        <v>14.9</v>
      </c>
      <c r="G134" s="9">
        <v>98</v>
      </c>
      <c r="H134" s="11" t="s">
        <v>104</v>
      </c>
      <c r="I134" s="19"/>
      <c r="J134" s="19"/>
      <c r="K134" s="19"/>
      <c r="L134" s="19"/>
      <c r="M134" s="19"/>
      <c r="N134" s="19"/>
    </row>
    <row r="135" spans="1:14" ht="18.899999999999999" customHeight="1" x14ac:dyDescent="0.3">
      <c r="A135" s="119"/>
      <c r="B135" s="10" t="s">
        <v>9</v>
      </c>
      <c r="C135" s="6">
        <v>100</v>
      </c>
      <c r="D135" s="8">
        <v>0.2</v>
      </c>
      <c r="E135" s="8">
        <v>0.2</v>
      </c>
      <c r="F135" s="9">
        <v>16</v>
      </c>
      <c r="G135" s="9">
        <v>68</v>
      </c>
      <c r="H135" s="6" t="s">
        <v>48</v>
      </c>
      <c r="I135" s="19"/>
      <c r="J135" s="19"/>
      <c r="K135" s="19"/>
      <c r="L135" s="19"/>
      <c r="M135" s="19"/>
      <c r="N135" s="19"/>
    </row>
    <row r="136" spans="1:14" ht="18.899999999999999" customHeight="1" x14ac:dyDescent="0.3">
      <c r="A136" s="30"/>
      <c r="B136" s="31" t="s">
        <v>44</v>
      </c>
      <c r="C136" s="32">
        <f>SUM(C131:C135)</f>
        <v>560</v>
      </c>
      <c r="D136" s="32">
        <f>SUM(D131:D135)</f>
        <v>17.099999999999998</v>
      </c>
      <c r="E136" s="34">
        <f>SUM(E131:E135)</f>
        <v>18.899999999999999</v>
      </c>
      <c r="F136" s="32">
        <f>SUM(F131:F135)</f>
        <v>83.4</v>
      </c>
      <c r="G136" s="33">
        <f>SUM(G131:G135)</f>
        <v>580</v>
      </c>
      <c r="H136" s="45"/>
      <c r="I136" s="19"/>
      <c r="J136" s="19"/>
      <c r="K136" s="19"/>
      <c r="L136" s="19"/>
      <c r="M136" s="19"/>
      <c r="N136" s="19"/>
    </row>
    <row r="137" spans="1:14" ht="18.899999999999999" customHeight="1" x14ac:dyDescent="0.3">
      <c r="A137" s="112" t="s">
        <v>41</v>
      </c>
      <c r="B137" s="52" t="s">
        <v>188</v>
      </c>
      <c r="C137" s="6">
        <v>100</v>
      </c>
      <c r="D137" s="9">
        <v>1</v>
      </c>
      <c r="E137" s="8">
        <v>5.5</v>
      </c>
      <c r="F137" s="8">
        <v>8.3000000000000007</v>
      </c>
      <c r="G137" s="9">
        <v>88</v>
      </c>
      <c r="H137" s="13" t="s">
        <v>162</v>
      </c>
      <c r="I137" s="19"/>
      <c r="J137" s="19"/>
      <c r="K137" s="19"/>
      <c r="L137" s="19"/>
      <c r="M137" s="19"/>
      <c r="N137" s="19"/>
    </row>
    <row r="138" spans="1:14" ht="18.899999999999999" customHeight="1" x14ac:dyDescent="0.3">
      <c r="A138" s="113"/>
      <c r="B138" s="4" t="s">
        <v>70</v>
      </c>
      <c r="C138" s="6">
        <v>200</v>
      </c>
      <c r="D138" s="8">
        <v>3.5</v>
      </c>
      <c r="E138" s="8">
        <v>5.0999999999999996</v>
      </c>
      <c r="F138" s="8">
        <v>12.5</v>
      </c>
      <c r="G138" s="9">
        <v>112</v>
      </c>
      <c r="H138" s="13" t="s">
        <v>119</v>
      </c>
      <c r="I138" s="19"/>
      <c r="J138" s="19"/>
      <c r="K138" s="19"/>
      <c r="L138" s="19"/>
      <c r="M138" s="19"/>
      <c r="N138" s="19"/>
    </row>
    <row r="139" spans="1:14" ht="18.899999999999999" customHeight="1" x14ac:dyDescent="0.3">
      <c r="A139" s="113"/>
      <c r="B139" s="14" t="s">
        <v>143</v>
      </c>
      <c r="C139" s="15">
        <v>100</v>
      </c>
      <c r="D139" s="8">
        <v>13.2</v>
      </c>
      <c r="E139" s="8">
        <v>12.4</v>
      </c>
      <c r="F139" s="9">
        <v>2.9</v>
      </c>
      <c r="G139" s="9">
        <v>180</v>
      </c>
      <c r="H139" s="13" t="s">
        <v>120</v>
      </c>
      <c r="I139" s="19"/>
      <c r="J139" s="19"/>
      <c r="K139" s="19"/>
      <c r="L139" s="19"/>
      <c r="M139" s="19"/>
      <c r="N139" s="19"/>
    </row>
    <row r="140" spans="1:14" ht="18.899999999999999" customHeight="1" x14ac:dyDescent="0.3">
      <c r="A140" s="113"/>
      <c r="B140" s="14" t="s">
        <v>13</v>
      </c>
      <c r="C140" s="21">
        <v>150</v>
      </c>
      <c r="D140" s="22">
        <v>8.4</v>
      </c>
      <c r="E140" s="22">
        <v>5.5</v>
      </c>
      <c r="F140" s="22">
        <v>36.799999999999997</v>
      </c>
      <c r="G140" s="23">
        <v>234</v>
      </c>
      <c r="H140" s="13" t="s">
        <v>90</v>
      </c>
      <c r="I140" s="19"/>
      <c r="J140" s="19"/>
      <c r="K140" s="19"/>
      <c r="L140" s="19"/>
      <c r="M140" s="19"/>
      <c r="N140" s="19"/>
    </row>
    <row r="141" spans="1:14" ht="18.899999999999999" customHeight="1" x14ac:dyDescent="0.3">
      <c r="A141" s="113"/>
      <c r="B141" s="14" t="s">
        <v>14</v>
      </c>
      <c r="C141" s="21">
        <v>200</v>
      </c>
      <c r="D141" s="22">
        <v>0.5</v>
      </c>
      <c r="E141" s="22">
        <v>0.1</v>
      </c>
      <c r="F141" s="23">
        <v>32</v>
      </c>
      <c r="G141" s="23">
        <v>133</v>
      </c>
      <c r="H141" s="13" t="s">
        <v>103</v>
      </c>
      <c r="I141" s="19"/>
      <c r="J141" s="19"/>
      <c r="K141" s="19"/>
      <c r="L141" s="19"/>
      <c r="M141" s="19"/>
      <c r="N141" s="19"/>
    </row>
    <row r="142" spans="1:14" ht="18.899999999999999" customHeight="1" x14ac:dyDescent="0.3">
      <c r="A142" s="113"/>
      <c r="B142" s="10" t="s">
        <v>47</v>
      </c>
      <c r="C142" s="6">
        <v>20</v>
      </c>
      <c r="D142" s="8">
        <v>1.3</v>
      </c>
      <c r="E142" s="8">
        <v>0.3</v>
      </c>
      <c r="F142" s="8">
        <v>6.7</v>
      </c>
      <c r="G142" s="9">
        <v>35</v>
      </c>
      <c r="H142" s="6" t="s">
        <v>48</v>
      </c>
      <c r="I142" s="19"/>
      <c r="J142" s="19"/>
      <c r="K142" s="19"/>
      <c r="L142" s="19"/>
      <c r="M142" s="19"/>
      <c r="N142" s="19"/>
    </row>
    <row r="143" spans="1:14" ht="18.899999999999999" customHeight="1" x14ac:dyDescent="0.3">
      <c r="A143" s="114"/>
      <c r="B143" s="10" t="s">
        <v>0</v>
      </c>
      <c r="C143" s="6">
        <v>20</v>
      </c>
      <c r="D143" s="8">
        <v>1.5</v>
      </c>
      <c r="E143" s="8">
        <v>0.9</v>
      </c>
      <c r="F143" s="8">
        <v>10.3</v>
      </c>
      <c r="G143" s="9">
        <v>56</v>
      </c>
      <c r="H143" s="13" t="s">
        <v>48</v>
      </c>
      <c r="I143" s="19"/>
      <c r="J143" s="19"/>
      <c r="K143" s="19"/>
      <c r="L143" s="19"/>
      <c r="M143" s="19"/>
      <c r="N143" s="19"/>
    </row>
    <row r="144" spans="1:14" ht="18.899999999999999" customHeight="1" x14ac:dyDescent="0.3">
      <c r="A144" s="35"/>
      <c r="B144" s="31" t="s">
        <v>45</v>
      </c>
      <c r="C144" s="32">
        <f>SUM(C137:C143)</f>
        <v>790</v>
      </c>
      <c r="D144" s="32">
        <f>SUM(D137:D143)</f>
        <v>29.400000000000002</v>
      </c>
      <c r="E144" s="32">
        <f>SUM(E137:E143)</f>
        <v>29.8</v>
      </c>
      <c r="F144" s="32">
        <f>SUM(F137:F143)</f>
        <v>109.5</v>
      </c>
      <c r="G144" s="32">
        <f>SUM(G137:G143)</f>
        <v>838</v>
      </c>
      <c r="H144" s="45"/>
      <c r="I144" s="19"/>
      <c r="J144" s="19"/>
      <c r="K144" s="19"/>
      <c r="L144" s="19"/>
      <c r="M144" s="19"/>
      <c r="N144" s="19"/>
    </row>
    <row r="145" spans="1:14" ht="18.899999999999999" customHeight="1" x14ac:dyDescent="0.3">
      <c r="A145" s="109" t="str">
        <f>A125</f>
        <v>полдник</v>
      </c>
      <c r="B145" s="10" t="str">
        <f t="shared" ref="B145:H146" si="13">B105</f>
        <v>Сок в индивидуальной упаковке</v>
      </c>
      <c r="C145" s="44">
        <f t="shared" si="13"/>
        <v>200</v>
      </c>
      <c r="D145" s="9">
        <f t="shared" si="13"/>
        <v>0</v>
      </c>
      <c r="E145" s="9">
        <f t="shared" si="13"/>
        <v>0</v>
      </c>
      <c r="F145" s="9">
        <f t="shared" si="13"/>
        <v>23</v>
      </c>
      <c r="G145" s="9">
        <f t="shared" si="13"/>
        <v>92</v>
      </c>
      <c r="H145" s="90" t="str">
        <f t="shared" si="13"/>
        <v>тк</v>
      </c>
      <c r="I145" s="19"/>
      <c r="J145" s="19"/>
      <c r="K145" s="19"/>
      <c r="L145" s="19"/>
      <c r="M145" s="19"/>
      <c r="N145" s="19"/>
    </row>
    <row r="146" spans="1:14" ht="18.899999999999999" customHeight="1" x14ac:dyDescent="0.3">
      <c r="A146" s="110"/>
      <c r="B146" s="10" t="str">
        <f t="shared" si="13"/>
        <v xml:space="preserve">Выпечное изделие </v>
      </c>
      <c r="C146" s="44">
        <f t="shared" si="13"/>
        <v>75</v>
      </c>
      <c r="D146" s="8">
        <f t="shared" si="13"/>
        <v>12.6</v>
      </c>
      <c r="E146" s="9">
        <f t="shared" si="13"/>
        <v>13</v>
      </c>
      <c r="F146" s="8">
        <f t="shared" si="13"/>
        <v>32.4</v>
      </c>
      <c r="G146" s="9">
        <f t="shared" si="13"/>
        <v>302</v>
      </c>
      <c r="H146" s="91" t="str">
        <f t="shared" si="13"/>
        <v>тк</v>
      </c>
      <c r="I146" s="19"/>
      <c r="J146" s="19"/>
      <c r="K146" s="19"/>
      <c r="L146" s="19"/>
      <c r="M146" s="19"/>
      <c r="N146" s="19"/>
    </row>
    <row r="147" spans="1:14" ht="18.899999999999999" customHeight="1" x14ac:dyDescent="0.3">
      <c r="A147" s="111"/>
      <c r="B147" s="10" t="str">
        <f t="shared" ref="B147:H147" si="14">B135</f>
        <v>Плоды или ягоды свежие (сезонные)</v>
      </c>
      <c r="C147" s="44">
        <f t="shared" si="14"/>
        <v>100</v>
      </c>
      <c r="D147" s="8">
        <f t="shared" si="14"/>
        <v>0.2</v>
      </c>
      <c r="E147" s="8">
        <v>0.2</v>
      </c>
      <c r="F147" s="9">
        <f t="shared" si="14"/>
        <v>16</v>
      </c>
      <c r="G147" s="9">
        <f t="shared" si="14"/>
        <v>68</v>
      </c>
      <c r="H147" s="91" t="str">
        <f t="shared" si="14"/>
        <v>тк</v>
      </c>
      <c r="I147" s="19"/>
      <c r="J147" s="19"/>
      <c r="K147" s="19"/>
      <c r="L147" s="19"/>
      <c r="M147" s="19"/>
      <c r="N147" s="19"/>
    </row>
    <row r="148" spans="1:14" ht="18.899999999999999" customHeight="1" x14ac:dyDescent="0.3">
      <c r="A148" s="35"/>
      <c r="B148" s="31" t="s">
        <v>46</v>
      </c>
      <c r="C148" s="33">
        <f>SUM(C145:C147)</f>
        <v>375</v>
      </c>
      <c r="D148" s="33">
        <f t="shared" ref="D148:G148" si="15">SUM(D145:D147)</f>
        <v>12.799999999999999</v>
      </c>
      <c r="E148" s="34">
        <f t="shared" si="15"/>
        <v>13.2</v>
      </c>
      <c r="F148" s="34">
        <f t="shared" si="15"/>
        <v>71.400000000000006</v>
      </c>
      <c r="G148" s="33">
        <f t="shared" si="15"/>
        <v>462</v>
      </c>
      <c r="H148" s="45"/>
      <c r="I148" s="19"/>
      <c r="J148" s="19"/>
      <c r="K148" s="19"/>
      <c r="L148" s="19"/>
      <c r="M148" s="19"/>
      <c r="N148" s="19"/>
    </row>
    <row r="149" spans="1:14" ht="18.899999999999999" customHeight="1" x14ac:dyDescent="0.3">
      <c r="A149" s="40"/>
      <c r="B149" s="41" t="s">
        <v>51</v>
      </c>
      <c r="C149" s="40"/>
      <c r="D149" s="38">
        <f>D136+D144+D148</f>
        <v>59.3</v>
      </c>
      <c r="E149" s="38">
        <f>E136+E144+E148</f>
        <v>61.900000000000006</v>
      </c>
      <c r="F149" s="38">
        <f>F136+F144+F148</f>
        <v>264.3</v>
      </c>
      <c r="G149" s="39">
        <f>G136+G144+G148</f>
        <v>1880</v>
      </c>
      <c r="H149" s="45"/>
      <c r="I149" s="19"/>
      <c r="J149" s="19"/>
      <c r="K149" s="19"/>
      <c r="L149" s="19"/>
      <c r="M149" s="19"/>
      <c r="N149" s="19"/>
    </row>
    <row r="150" spans="1:14" ht="18.899999999999999" customHeight="1" x14ac:dyDescent="0.3">
      <c r="A150" s="29" t="s">
        <v>72</v>
      </c>
      <c r="B150" s="5"/>
      <c r="C150" s="17"/>
      <c r="D150" s="17"/>
      <c r="E150" s="17"/>
      <c r="F150" s="17"/>
      <c r="G150" s="17"/>
      <c r="H150" s="4"/>
      <c r="I150" s="19"/>
      <c r="J150" s="19"/>
      <c r="K150" s="19"/>
      <c r="L150" s="19"/>
      <c r="M150" s="19"/>
      <c r="N150" s="19"/>
    </row>
    <row r="151" spans="1:14" ht="18.899999999999999" customHeight="1" x14ac:dyDescent="0.3">
      <c r="A151" s="109" t="s">
        <v>42</v>
      </c>
      <c r="B151" s="7" t="s">
        <v>75</v>
      </c>
      <c r="C151" s="6">
        <v>150</v>
      </c>
      <c r="D151" s="8">
        <v>13.8</v>
      </c>
      <c r="E151" s="8">
        <v>19.7</v>
      </c>
      <c r="F151" s="8">
        <v>3.8</v>
      </c>
      <c r="G151" s="9">
        <v>190</v>
      </c>
      <c r="H151" s="13" t="s">
        <v>121</v>
      </c>
      <c r="I151" s="19"/>
      <c r="J151" s="19"/>
      <c r="K151" s="19"/>
      <c r="L151" s="19"/>
      <c r="M151" s="19"/>
      <c r="N151" s="19"/>
    </row>
    <row r="152" spans="1:14" ht="18.899999999999999" customHeight="1" x14ac:dyDescent="0.3">
      <c r="A152" s="110"/>
      <c r="B152" s="10" t="s">
        <v>53</v>
      </c>
      <c r="C152" s="6">
        <v>60</v>
      </c>
      <c r="D152" s="8">
        <v>1.7</v>
      </c>
      <c r="E152" s="8">
        <v>0.2</v>
      </c>
      <c r="F152" s="9">
        <v>6</v>
      </c>
      <c r="G152" s="9">
        <v>32</v>
      </c>
      <c r="H152" s="13" t="s">
        <v>85</v>
      </c>
      <c r="I152" s="19"/>
      <c r="J152" s="19"/>
      <c r="K152" s="19"/>
      <c r="L152" s="19"/>
      <c r="M152" s="19"/>
      <c r="N152" s="19"/>
    </row>
    <row r="153" spans="1:14" ht="18.899999999999999" customHeight="1" x14ac:dyDescent="0.3">
      <c r="A153" s="110"/>
      <c r="B153" s="10" t="s">
        <v>0</v>
      </c>
      <c r="C153" s="6">
        <v>40</v>
      </c>
      <c r="D153" s="9">
        <v>3</v>
      </c>
      <c r="E153" s="8">
        <v>1.8</v>
      </c>
      <c r="F153" s="8">
        <v>20.6</v>
      </c>
      <c r="G153" s="9">
        <v>112</v>
      </c>
      <c r="H153" s="6" t="s">
        <v>48</v>
      </c>
      <c r="I153" s="19"/>
      <c r="J153" s="19"/>
      <c r="K153" s="19"/>
      <c r="L153" s="19"/>
      <c r="M153" s="19"/>
      <c r="N153" s="19"/>
    </row>
    <row r="154" spans="1:14" ht="18.899999999999999" customHeight="1" x14ac:dyDescent="0.3">
      <c r="A154" s="110"/>
      <c r="B154" s="10" t="s">
        <v>8</v>
      </c>
      <c r="C154" s="6">
        <v>205</v>
      </c>
      <c r="D154" s="8">
        <v>0.1</v>
      </c>
      <c r="E154" s="9">
        <v>0</v>
      </c>
      <c r="F154" s="9">
        <v>10</v>
      </c>
      <c r="G154" s="9">
        <v>40</v>
      </c>
      <c r="H154" s="13" t="s">
        <v>98</v>
      </c>
      <c r="I154" s="19"/>
      <c r="J154" s="19"/>
      <c r="K154" s="19"/>
      <c r="L154" s="19"/>
      <c r="M154" s="19"/>
      <c r="N154" s="19"/>
    </row>
    <row r="155" spans="1:14" ht="18.899999999999999" customHeight="1" x14ac:dyDescent="0.3">
      <c r="A155" s="110"/>
      <c r="B155" s="7" t="s">
        <v>200</v>
      </c>
      <c r="C155" s="6">
        <v>20</v>
      </c>
      <c r="D155" s="8">
        <v>0.4</v>
      </c>
      <c r="E155" s="8">
        <v>1.6</v>
      </c>
      <c r="F155" s="9">
        <v>19</v>
      </c>
      <c r="G155" s="9">
        <v>94</v>
      </c>
      <c r="H155" s="13" t="s">
        <v>48</v>
      </c>
      <c r="I155" s="19"/>
      <c r="J155" s="19"/>
      <c r="K155" s="19"/>
      <c r="L155" s="19"/>
      <c r="M155" s="19"/>
      <c r="N155" s="19"/>
    </row>
    <row r="156" spans="1:14" ht="18.899999999999999" customHeight="1" x14ac:dyDescent="0.3">
      <c r="A156" s="111"/>
      <c r="B156" s="10" t="s">
        <v>9</v>
      </c>
      <c r="C156" s="6">
        <v>100</v>
      </c>
      <c r="D156" s="8">
        <v>0.2</v>
      </c>
      <c r="E156" s="8">
        <v>0.2</v>
      </c>
      <c r="F156" s="9">
        <v>16</v>
      </c>
      <c r="G156" s="9">
        <v>68</v>
      </c>
      <c r="H156" s="6" t="s">
        <v>48</v>
      </c>
      <c r="I156" s="19"/>
      <c r="J156" s="19"/>
      <c r="K156" s="19"/>
      <c r="L156" s="19"/>
      <c r="M156" s="19"/>
      <c r="N156" s="19"/>
    </row>
    <row r="157" spans="1:14" ht="18.899999999999999" customHeight="1" x14ac:dyDescent="0.3">
      <c r="A157" s="30"/>
      <c r="B157" s="31" t="s">
        <v>44</v>
      </c>
      <c r="C157" s="32">
        <f>SUM(C151:C156)</f>
        <v>575</v>
      </c>
      <c r="D157" s="32">
        <f>SUM(D151:D156)</f>
        <v>19.2</v>
      </c>
      <c r="E157" s="32">
        <f>SUM(E151:E156)</f>
        <v>23.5</v>
      </c>
      <c r="F157" s="32">
        <f>SUM(F151:F156)</f>
        <v>75.400000000000006</v>
      </c>
      <c r="G157" s="32">
        <f>SUM(G151:G156)</f>
        <v>536</v>
      </c>
      <c r="H157" s="45"/>
      <c r="I157" s="19"/>
      <c r="J157" s="19"/>
      <c r="K157" s="19"/>
      <c r="L157" s="19"/>
      <c r="M157" s="19"/>
      <c r="N157" s="19"/>
    </row>
    <row r="158" spans="1:14" ht="18.899999999999999" customHeight="1" x14ac:dyDescent="0.3">
      <c r="A158" s="112" t="s">
        <v>41</v>
      </c>
      <c r="B158" s="52" t="s">
        <v>68</v>
      </c>
      <c r="C158" s="6">
        <v>100</v>
      </c>
      <c r="D158" s="9">
        <v>2</v>
      </c>
      <c r="E158" s="8">
        <v>0.3</v>
      </c>
      <c r="F158" s="8">
        <v>10.3</v>
      </c>
      <c r="G158" s="9">
        <v>52.3</v>
      </c>
      <c r="H158" s="13" t="s">
        <v>196</v>
      </c>
      <c r="I158" s="19"/>
      <c r="J158" s="19"/>
      <c r="K158" s="19"/>
      <c r="L158" s="19"/>
      <c r="M158" s="19"/>
      <c r="N158" s="19"/>
    </row>
    <row r="159" spans="1:14" ht="18.899999999999999" customHeight="1" x14ac:dyDescent="0.3">
      <c r="A159" s="113"/>
      <c r="B159" s="14" t="s">
        <v>3</v>
      </c>
      <c r="C159" s="15">
        <v>200</v>
      </c>
      <c r="D159" s="22">
        <v>4.2</v>
      </c>
      <c r="E159" s="22">
        <v>5.2</v>
      </c>
      <c r="F159" s="22">
        <v>15.5</v>
      </c>
      <c r="G159" s="23">
        <v>128</v>
      </c>
      <c r="H159" s="13" t="s">
        <v>86</v>
      </c>
      <c r="I159" s="19"/>
      <c r="J159" s="19"/>
      <c r="K159" s="19"/>
      <c r="L159" s="19"/>
      <c r="M159" s="19"/>
      <c r="N159" s="19"/>
    </row>
    <row r="160" spans="1:14" ht="18.899999999999999" customHeight="1" x14ac:dyDescent="0.3">
      <c r="A160" s="113"/>
      <c r="B160" s="14" t="s">
        <v>73</v>
      </c>
      <c r="C160" s="21">
        <v>100</v>
      </c>
      <c r="D160" s="22">
        <v>14.8</v>
      </c>
      <c r="E160" s="22">
        <v>11.5</v>
      </c>
      <c r="F160" s="22">
        <v>3.5</v>
      </c>
      <c r="G160" s="23">
        <v>180</v>
      </c>
      <c r="H160" s="46" t="s">
        <v>124</v>
      </c>
      <c r="I160" s="19"/>
      <c r="J160" s="19"/>
      <c r="K160" s="19"/>
      <c r="L160" s="19"/>
      <c r="M160" s="19"/>
      <c r="N160" s="19"/>
    </row>
    <row r="161" spans="1:14" ht="18.899999999999999" customHeight="1" x14ac:dyDescent="0.3">
      <c r="A161" s="113"/>
      <c r="B161" s="10" t="s">
        <v>19</v>
      </c>
      <c r="C161" s="6">
        <v>150</v>
      </c>
      <c r="D161" s="8">
        <v>3.5</v>
      </c>
      <c r="E161" s="8">
        <v>4.9000000000000004</v>
      </c>
      <c r="F161" s="8">
        <v>36.799999999999997</v>
      </c>
      <c r="G161" s="9">
        <v>210</v>
      </c>
      <c r="H161" s="13" t="s">
        <v>123</v>
      </c>
      <c r="I161" s="19"/>
      <c r="J161" s="19"/>
      <c r="K161" s="19"/>
      <c r="L161" s="19"/>
      <c r="M161" s="19"/>
      <c r="N161" s="19"/>
    </row>
    <row r="162" spans="1:14" ht="18.899999999999999" customHeight="1" x14ac:dyDescent="0.3">
      <c r="A162" s="113"/>
      <c r="B162" s="10" t="s">
        <v>5</v>
      </c>
      <c r="C162" s="6">
        <v>200</v>
      </c>
      <c r="D162" s="22">
        <v>0.2</v>
      </c>
      <c r="E162" s="22">
        <v>0.1</v>
      </c>
      <c r="F162" s="23">
        <v>28</v>
      </c>
      <c r="G162" s="23">
        <v>117</v>
      </c>
      <c r="H162" s="13" t="s">
        <v>89</v>
      </c>
      <c r="I162" s="19"/>
      <c r="J162" s="19"/>
      <c r="K162" s="19"/>
      <c r="L162" s="19"/>
      <c r="M162" s="19"/>
      <c r="N162" s="19"/>
    </row>
    <row r="163" spans="1:14" ht="18.899999999999999" customHeight="1" x14ac:dyDescent="0.3">
      <c r="A163" s="113"/>
      <c r="B163" s="10" t="s">
        <v>47</v>
      </c>
      <c r="C163" s="6">
        <v>20</v>
      </c>
      <c r="D163" s="8">
        <v>1.3</v>
      </c>
      <c r="E163" s="8">
        <v>0.3</v>
      </c>
      <c r="F163" s="8">
        <v>6.7</v>
      </c>
      <c r="G163" s="9">
        <v>35</v>
      </c>
      <c r="H163" s="6" t="s">
        <v>48</v>
      </c>
      <c r="I163" s="19"/>
      <c r="J163" s="19"/>
      <c r="K163" s="19"/>
      <c r="L163" s="19"/>
      <c r="M163" s="19"/>
      <c r="N163" s="19"/>
    </row>
    <row r="164" spans="1:14" ht="18.899999999999999" customHeight="1" x14ac:dyDescent="0.3">
      <c r="A164" s="113"/>
      <c r="B164" s="10" t="s">
        <v>0</v>
      </c>
      <c r="C164" s="6">
        <v>20</v>
      </c>
      <c r="D164" s="8">
        <v>1.5</v>
      </c>
      <c r="E164" s="8">
        <v>0.9</v>
      </c>
      <c r="F164" s="8">
        <v>10.3</v>
      </c>
      <c r="G164" s="9">
        <v>56</v>
      </c>
      <c r="H164" s="13" t="s">
        <v>48</v>
      </c>
      <c r="I164" s="19"/>
      <c r="J164" s="19"/>
      <c r="K164" s="19"/>
      <c r="L164" s="19"/>
      <c r="M164" s="19"/>
      <c r="N164" s="19"/>
    </row>
    <row r="165" spans="1:14" ht="18.899999999999999" customHeight="1" x14ac:dyDescent="0.3">
      <c r="A165" s="35"/>
      <c r="B165" s="31" t="s">
        <v>45</v>
      </c>
      <c r="C165" s="32">
        <f>SUM(C158:C164)</f>
        <v>790</v>
      </c>
      <c r="D165" s="34">
        <f>SUM(D158:D164)</f>
        <v>27.5</v>
      </c>
      <c r="E165" s="32">
        <f>SUM(E158:E164)</f>
        <v>23.2</v>
      </c>
      <c r="F165" s="32">
        <f>SUM(F158:F164)</f>
        <v>111.1</v>
      </c>
      <c r="G165" s="32">
        <f>SUM(G158:G164)</f>
        <v>778.3</v>
      </c>
      <c r="H165" s="45"/>
      <c r="I165" s="19"/>
      <c r="J165" s="19"/>
      <c r="K165" s="19"/>
      <c r="L165" s="19"/>
      <c r="M165" s="19"/>
      <c r="N165" s="19"/>
    </row>
    <row r="166" spans="1:14" ht="18.899999999999999" customHeight="1" x14ac:dyDescent="0.3">
      <c r="A166" s="109" t="str">
        <f>$A$145</f>
        <v>полдник</v>
      </c>
      <c r="B166" s="10" t="s">
        <v>177</v>
      </c>
      <c r="C166" s="6">
        <f>C145</f>
        <v>200</v>
      </c>
      <c r="D166" s="9">
        <v>6</v>
      </c>
      <c r="E166" s="9">
        <v>3</v>
      </c>
      <c r="F166" s="8">
        <v>19.600000000000001</v>
      </c>
      <c r="G166" s="9">
        <v>128</v>
      </c>
      <c r="H166" s="13" t="s">
        <v>48</v>
      </c>
      <c r="I166" s="19"/>
      <c r="J166" s="19"/>
      <c r="K166" s="19"/>
      <c r="L166" s="19"/>
      <c r="M166" s="19"/>
      <c r="N166" s="19"/>
    </row>
    <row r="167" spans="1:14" ht="18.899999999999999" customHeight="1" x14ac:dyDescent="0.3">
      <c r="A167" s="110"/>
      <c r="B167" s="10" t="str">
        <f>B146</f>
        <v xml:space="preserve">Выпечное изделие </v>
      </c>
      <c r="C167" s="6">
        <v>75</v>
      </c>
      <c r="D167" s="8">
        <v>6.8</v>
      </c>
      <c r="E167" s="8">
        <v>9.9</v>
      </c>
      <c r="F167" s="8">
        <v>35.700000000000003</v>
      </c>
      <c r="G167" s="9">
        <v>260</v>
      </c>
      <c r="H167" s="46" t="s">
        <v>48</v>
      </c>
      <c r="I167" s="19"/>
      <c r="J167" s="19"/>
      <c r="K167" s="19"/>
      <c r="L167" s="19"/>
      <c r="M167" s="19"/>
      <c r="N167" s="19"/>
    </row>
    <row r="168" spans="1:14" ht="18.899999999999999" customHeight="1" x14ac:dyDescent="0.3">
      <c r="A168" s="111"/>
      <c r="B168" s="10" t="str">
        <f t="shared" ref="B168:H168" si="16">B147</f>
        <v>Плоды или ягоды свежие (сезонные)</v>
      </c>
      <c r="C168" s="44">
        <f t="shared" si="16"/>
        <v>100</v>
      </c>
      <c r="D168" s="8">
        <f t="shared" si="16"/>
        <v>0.2</v>
      </c>
      <c r="E168" s="8">
        <f t="shared" si="16"/>
        <v>0.2</v>
      </c>
      <c r="F168" s="8">
        <f t="shared" si="16"/>
        <v>16</v>
      </c>
      <c r="G168" s="9">
        <f t="shared" si="16"/>
        <v>68</v>
      </c>
      <c r="H168" s="91" t="str">
        <f t="shared" si="16"/>
        <v>тк</v>
      </c>
      <c r="I168" s="19"/>
      <c r="J168" s="19"/>
      <c r="K168" s="19"/>
      <c r="L168" s="19"/>
      <c r="M168" s="19"/>
      <c r="N168" s="19"/>
    </row>
    <row r="169" spans="1:14" ht="18.899999999999999" customHeight="1" x14ac:dyDescent="0.3">
      <c r="A169" s="35"/>
      <c r="B169" s="31" t="s">
        <v>46</v>
      </c>
      <c r="C169" s="32">
        <f>SUM(C166:C168)</f>
        <v>375</v>
      </c>
      <c r="D169" s="33">
        <f t="shared" ref="D169:G169" si="17">SUM(D166:D168)</f>
        <v>13</v>
      </c>
      <c r="E169" s="32">
        <f t="shared" si="17"/>
        <v>13.1</v>
      </c>
      <c r="F169" s="32">
        <f t="shared" si="17"/>
        <v>71.300000000000011</v>
      </c>
      <c r="G169" s="32">
        <f t="shared" si="17"/>
        <v>456</v>
      </c>
      <c r="H169" s="45"/>
      <c r="I169" s="19"/>
      <c r="J169" s="19"/>
      <c r="K169" s="19"/>
      <c r="L169" s="19"/>
      <c r="M169" s="19"/>
      <c r="N169" s="19"/>
    </row>
    <row r="170" spans="1:14" ht="18.899999999999999" customHeight="1" x14ac:dyDescent="0.3">
      <c r="A170" s="40"/>
      <c r="B170" s="41" t="s">
        <v>51</v>
      </c>
      <c r="C170" s="40"/>
      <c r="D170" s="38">
        <f>D157+D165+D169</f>
        <v>59.7</v>
      </c>
      <c r="E170" s="38">
        <f>E157+E165+E169</f>
        <v>59.800000000000004</v>
      </c>
      <c r="F170" s="38">
        <f>F157+F165+F169</f>
        <v>257.8</v>
      </c>
      <c r="G170" s="39">
        <f>G157+G165+G169</f>
        <v>1770.3</v>
      </c>
      <c r="H170" s="45"/>
      <c r="I170" s="19"/>
      <c r="J170" s="19"/>
      <c r="K170" s="19"/>
      <c r="L170" s="19"/>
      <c r="M170" s="19"/>
      <c r="N170" s="19"/>
    </row>
    <row r="171" spans="1:14" ht="18.899999999999999" customHeight="1" x14ac:dyDescent="0.3">
      <c r="A171" s="29" t="s">
        <v>74</v>
      </c>
      <c r="B171" s="5"/>
      <c r="C171" s="17"/>
      <c r="D171" s="17"/>
      <c r="E171" s="17"/>
      <c r="F171" s="17"/>
      <c r="G171" s="17"/>
      <c r="H171" s="4"/>
      <c r="I171" s="19"/>
      <c r="J171" s="19"/>
      <c r="K171" s="19"/>
      <c r="L171" s="19"/>
      <c r="M171" s="19"/>
      <c r="N171" s="19"/>
    </row>
    <row r="172" spans="1:14" ht="18.899999999999999" customHeight="1" x14ac:dyDescent="0.3">
      <c r="A172" s="109" t="s">
        <v>42</v>
      </c>
      <c r="B172" s="7" t="s">
        <v>144</v>
      </c>
      <c r="C172" s="6">
        <v>200</v>
      </c>
      <c r="D172" s="8">
        <v>6.6</v>
      </c>
      <c r="E172" s="8">
        <v>7.8</v>
      </c>
      <c r="F172" s="8">
        <v>38</v>
      </c>
      <c r="G172" s="9">
        <v>247</v>
      </c>
      <c r="H172" s="13" t="s">
        <v>82</v>
      </c>
      <c r="I172" s="19"/>
      <c r="J172" s="19"/>
      <c r="K172" s="19"/>
      <c r="L172" s="19"/>
      <c r="M172" s="19"/>
      <c r="N172" s="19"/>
    </row>
    <row r="173" spans="1:14" ht="18.899999999999999" customHeight="1" x14ac:dyDescent="0.3">
      <c r="A173" s="110"/>
      <c r="B173" s="10" t="s">
        <v>1</v>
      </c>
      <c r="C173" s="6">
        <v>30</v>
      </c>
      <c r="D173" s="6">
        <v>7.7</v>
      </c>
      <c r="E173" s="6">
        <v>7.5</v>
      </c>
      <c r="F173" s="9">
        <v>0</v>
      </c>
      <c r="G173" s="9">
        <v>97</v>
      </c>
      <c r="H173" s="6" t="s">
        <v>83</v>
      </c>
      <c r="I173" s="19"/>
      <c r="J173" s="19"/>
      <c r="K173" s="19"/>
      <c r="L173" s="19"/>
      <c r="M173" s="19"/>
      <c r="N173" s="19"/>
    </row>
    <row r="174" spans="1:14" ht="18.899999999999999" customHeight="1" x14ac:dyDescent="0.3">
      <c r="A174" s="110"/>
      <c r="B174" s="10" t="s">
        <v>0</v>
      </c>
      <c r="C174" s="6">
        <v>40</v>
      </c>
      <c r="D174" s="9">
        <v>3</v>
      </c>
      <c r="E174" s="8">
        <v>1.8</v>
      </c>
      <c r="F174" s="8">
        <v>20.6</v>
      </c>
      <c r="G174" s="9">
        <v>112</v>
      </c>
      <c r="H174" s="6" t="s">
        <v>48</v>
      </c>
      <c r="I174" s="19"/>
      <c r="J174" s="19"/>
      <c r="K174" s="19"/>
      <c r="L174" s="19"/>
      <c r="M174" s="19"/>
      <c r="N174" s="19"/>
    </row>
    <row r="175" spans="1:14" ht="18.899999999999999" customHeight="1" x14ac:dyDescent="0.3">
      <c r="A175" s="110"/>
      <c r="B175" s="10" t="s">
        <v>2</v>
      </c>
      <c r="C175" s="6">
        <v>200</v>
      </c>
      <c r="D175" s="8">
        <v>3.6</v>
      </c>
      <c r="E175" s="8">
        <v>3.3</v>
      </c>
      <c r="F175" s="23">
        <v>15</v>
      </c>
      <c r="G175" s="9">
        <v>106</v>
      </c>
      <c r="H175" s="11" t="s">
        <v>84</v>
      </c>
      <c r="I175" s="19"/>
      <c r="J175" s="19"/>
      <c r="K175" s="19"/>
      <c r="L175" s="19"/>
      <c r="M175" s="19"/>
      <c r="N175" s="19"/>
    </row>
    <row r="176" spans="1:14" ht="18.899999999999999" customHeight="1" x14ac:dyDescent="0.3">
      <c r="A176" s="111"/>
      <c r="B176" s="10" t="s">
        <v>9</v>
      </c>
      <c r="C176" s="6">
        <v>100</v>
      </c>
      <c r="D176" s="8">
        <v>0.2</v>
      </c>
      <c r="E176" s="8">
        <v>0.2</v>
      </c>
      <c r="F176" s="9">
        <v>16</v>
      </c>
      <c r="G176" s="9">
        <v>68</v>
      </c>
      <c r="H176" s="6" t="s">
        <v>48</v>
      </c>
      <c r="I176" s="19"/>
      <c r="J176" s="19"/>
      <c r="K176" s="19"/>
      <c r="L176" s="19"/>
      <c r="M176" s="19"/>
      <c r="N176" s="19"/>
    </row>
    <row r="177" spans="1:14" ht="18.899999999999999" customHeight="1" x14ac:dyDescent="0.3">
      <c r="A177" s="30"/>
      <c r="B177" s="31" t="s">
        <v>44</v>
      </c>
      <c r="C177" s="32">
        <f>SUM(C172:C176)</f>
        <v>570</v>
      </c>
      <c r="D177" s="32">
        <f t="shared" ref="D177:G177" si="18">SUM(D172:D176)</f>
        <v>21.1</v>
      </c>
      <c r="E177" s="32">
        <f t="shared" si="18"/>
        <v>20.6</v>
      </c>
      <c r="F177" s="32">
        <f t="shared" si="18"/>
        <v>89.6</v>
      </c>
      <c r="G177" s="32">
        <f t="shared" si="18"/>
        <v>630</v>
      </c>
      <c r="H177" s="45"/>
      <c r="I177" s="19"/>
      <c r="J177" s="19"/>
      <c r="K177" s="19"/>
      <c r="L177" s="19"/>
      <c r="M177" s="19"/>
      <c r="N177" s="19"/>
    </row>
    <row r="178" spans="1:14" ht="18.899999999999999" customHeight="1" x14ac:dyDescent="0.3">
      <c r="A178" s="106" t="s">
        <v>41</v>
      </c>
      <c r="B178" s="10" t="s">
        <v>39</v>
      </c>
      <c r="C178" s="6">
        <v>100</v>
      </c>
      <c r="D178" s="8">
        <v>1.1000000000000001</v>
      </c>
      <c r="E178" s="8">
        <v>0.3</v>
      </c>
      <c r="F178" s="8">
        <v>5.8</v>
      </c>
      <c r="G178" s="9">
        <v>31</v>
      </c>
      <c r="H178" s="13" t="s">
        <v>93</v>
      </c>
      <c r="I178" s="19"/>
      <c r="J178" s="19"/>
      <c r="K178" s="19"/>
      <c r="L178" s="19"/>
      <c r="M178" s="19"/>
      <c r="N178" s="19"/>
    </row>
    <row r="179" spans="1:14" ht="18.899999999999999" customHeight="1" x14ac:dyDescent="0.3">
      <c r="A179" s="107"/>
      <c r="B179" s="10" t="s">
        <v>60</v>
      </c>
      <c r="C179" s="6">
        <v>200</v>
      </c>
      <c r="D179" s="8">
        <v>4.7</v>
      </c>
      <c r="E179" s="8">
        <v>5.2</v>
      </c>
      <c r="F179" s="8">
        <v>19.5</v>
      </c>
      <c r="G179" s="9">
        <v>147</v>
      </c>
      <c r="H179" s="13" t="s">
        <v>105</v>
      </c>
      <c r="I179" s="19"/>
      <c r="J179" s="19"/>
      <c r="K179" s="19"/>
      <c r="L179" s="19"/>
      <c r="M179" s="19"/>
      <c r="N179" s="19"/>
    </row>
    <row r="180" spans="1:14" ht="18.899999999999999" customHeight="1" x14ac:dyDescent="0.3">
      <c r="A180" s="107"/>
      <c r="B180" s="19" t="s">
        <v>169</v>
      </c>
      <c r="C180" s="15">
        <v>100</v>
      </c>
      <c r="D180" s="8">
        <v>18.899999999999999</v>
      </c>
      <c r="E180" s="8">
        <v>20.100000000000001</v>
      </c>
      <c r="F180" s="8">
        <v>5.4</v>
      </c>
      <c r="G180" s="9">
        <v>284</v>
      </c>
      <c r="H180" s="13" t="s">
        <v>167</v>
      </c>
      <c r="I180" s="19"/>
      <c r="J180" s="19"/>
      <c r="K180" s="19"/>
      <c r="L180" s="19"/>
      <c r="M180" s="19"/>
      <c r="N180" s="19"/>
    </row>
    <row r="181" spans="1:14" ht="18.899999999999999" customHeight="1" x14ac:dyDescent="0.3">
      <c r="A181" s="107"/>
      <c r="B181" s="10" t="s">
        <v>16</v>
      </c>
      <c r="C181" s="6">
        <v>150</v>
      </c>
      <c r="D181" s="8">
        <v>3.1</v>
      </c>
      <c r="E181" s="8">
        <v>5.4</v>
      </c>
      <c r="F181" s="8">
        <v>20.3</v>
      </c>
      <c r="G181" s="9">
        <v>146</v>
      </c>
      <c r="H181" s="13" t="s">
        <v>111</v>
      </c>
      <c r="I181" s="19"/>
      <c r="J181" s="19"/>
      <c r="K181" s="19"/>
      <c r="L181" s="19"/>
      <c r="M181" s="19"/>
      <c r="N181" s="19"/>
    </row>
    <row r="182" spans="1:14" ht="18.899999999999999" customHeight="1" x14ac:dyDescent="0.3">
      <c r="A182" s="107"/>
      <c r="B182" s="10" t="s">
        <v>17</v>
      </c>
      <c r="C182" s="6">
        <v>200</v>
      </c>
      <c r="D182" s="8">
        <v>0.2</v>
      </c>
      <c r="E182" s="8">
        <v>0.1</v>
      </c>
      <c r="F182" s="9">
        <v>32</v>
      </c>
      <c r="G182" s="9">
        <v>132</v>
      </c>
      <c r="H182" s="13" t="s">
        <v>112</v>
      </c>
      <c r="I182" s="19"/>
      <c r="J182" s="19"/>
      <c r="K182" s="19"/>
      <c r="L182" s="19"/>
      <c r="M182" s="19"/>
      <c r="N182" s="19"/>
    </row>
    <row r="183" spans="1:14" ht="18.899999999999999" customHeight="1" x14ac:dyDescent="0.3">
      <c r="A183" s="107"/>
      <c r="B183" s="10" t="s">
        <v>47</v>
      </c>
      <c r="C183" s="6">
        <v>20</v>
      </c>
      <c r="D183" s="8">
        <v>1.3</v>
      </c>
      <c r="E183" s="8">
        <v>0.3</v>
      </c>
      <c r="F183" s="8">
        <v>6.7</v>
      </c>
      <c r="G183" s="9">
        <v>35</v>
      </c>
      <c r="H183" s="6" t="s">
        <v>48</v>
      </c>
      <c r="I183" s="19"/>
      <c r="J183" s="19"/>
      <c r="K183" s="19"/>
      <c r="L183" s="19"/>
      <c r="M183" s="19"/>
      <c r="N183" s="19"/>
    </row>
    <row r="184" spans="1:14" ht="18.899999999999999" customHeight="1" x14ac:dyDescent="0.3">
      <c r="A184" s="108"/>
      <c r="B184" s="10" t="s">
        <v>0</v>
      </c>
      <c r="C184" s="6">
        <v>20</v>
      </c>
      <c r="D184" s="8">
        <v>1.5</v>
      </c>
      <c r="E184" s="8">
        <v>0.9</v>
      </c>
      <c r="F184" s="8">
        <v>10.3</v>
      </c>
      <c r="G184" s="9">
        <v>56</v>
      </c>
      <c r="H184" s="13" t="s">
        <v>48</v>
      </c>
      <c r="I184" s="19"/>
      <c r="J184" s="19"/>
      <c r="K184" s="19"/>
      <c r="L184" s="19"/>
      <c r="M184" s="19"/>
      <c r="N184" s="19"/>
    </row>
    <row r="185" spans="1:14" ht="18.899999999999999" customHeight="1" x14ac:dyDescent="0.3">
      <c r="A185" s="35"/>
      <c r="B185" s="31" t="s">
        <v>45</v>
      </c>
      <c r="C185" s="32">
        <f>SUM(C178:C184)</f>
        <v>790</v>
      </c>
      <c r="D185" s="34">
        <f>SUM(D178:D184)</f>
        <v>30.8</v>
      </c>
      <c r="E185" s="34">
        <f>SUM(E178:E184)</f>
        <v>32.300000000000004</v>
      </c>
      <c r="F185" s="33">
        <f>SUM(F178:F184)</f>
        <v>100</v>
      </c>
      <c r="G185" s="32">
        <f>SUM(G178:G184)</f>
        <v>831</v>
      </c>
      <c r="H185" s="45"/>
      <c r="I185" s="19"/>
      <c r="J185" s="19"/>
      <c r="K185" s="19"/>
      <c r="L185" s="19"/>
      <c r="M185" s="19"/>
      <c r="N185" s="19"/>
    </row>
    <row r="186" spans="1:14" ht="18.899999999999999" customHeight="1" x14ac:dyDescent="0.3">
      <c r="A186" s="109" t="str">
        <f>$A$145</f>
        <v>полдник</v>
      </c>
      <c r="B186" s="10" t="str">
        <f t="shared" ref="B186:H187" si="19">B105</f>
        <v>Сок в индивидуальной упаковке</v>
      </c>
      <c r="C186" s="44">
        <f t="shared" si="19"/>
        <v>200</v>
      </c>
      <c r="D186" s="9">
        <f t="shared" si="19"/>
        <v>0</v>
      </c>
      <c r="E186" s="9">
        <f t="shared" si="19"/>
        <v>0</v>
      </c>
      <c r="F186" s="9">
        <f t="shared" si="19"/>
        <v>23</v>
      </c>
      <c r="G186" s="9">
        <f t="shared" si="19"/>
        <v>92</v>
      </c>
      <c r="H186" s="90" t="str">
        <f t="shared" si="19"/>
        <v>тк</v>
      </c>
      <c r="I186" s="19"/>
      <c r="J186" s="19"/>
      <c r="K186" s="19"/>
      <c r="L186" s="19"/>
      <c r="M186" s="19"/>
      <c r="N186" s="19"/>
    </row>
    <row r="187" spans="1:14" ht="18.899999999999999" customHeight="1" x14ac:dyDescent="0.3">
      <c r="A187" s="110"/>
      <c r="B187" s="10" t="str">
        <f t="shared" si="19"/>
        <v xml:space="preserve">Выпечное изделие </v>
      </c>
      <c r="C187" s="44">
        <f t="shared" si="19"/>
        <v>75</v>
      </c>
      <c r="D187" s="8">
        <f t="shared" si="19"/>
        <v>12.6</v>
      </c>
      <c r="E187" s="9">
        <f t="shared" si="19"/>
        <v>13</v>
      </c>
      <c r="F187" s="8">
        <f t="shared" si="19"/>
        <v>32.4</v>
      </c>
      <c r="G187" s="9">
        <f t="shared" si="19"/>
        <v>302</v>
      </c>
      <c r="H187" s="91" t="str">
        <f t="shared" si="19"/>
        <v>тк</v>
      </c>
      <c r="I187" s="19"/>
      <c r="J187" s="19"/>
      <c r="K187" s="19"/>
      <c r="L187" s="19"/>
      <c r="M187" s="19"/>
      <c r="N187" s="19"/>
    </row>
    <row r="188" spans="1:14" ht="18.899999999999999" customHeight="1" x14ac:dyDescent="0.3">
      <c r="A188" s="111"/>
      <c r="B188" s="10" t="str">
        <f t="shared" ref="B188:H188" si="20">B168</f>
        <v>Плоды или ягоды свежие (сезонные)</v>
      </c>
      <c r="C188" s="44">
        <f t="shared" si="20"/>
        <v>100</v>
      </c>
      <c r="D188" s="8">
        <f t="shared" si="20"/>
        <v>0.2</v>
      </c>
      <c r="E188" s="8">
        <v>0.2</v>
      </c>
      <c r="F188" s="9">
        <f t="shared" si="20"/>
        <v>16</v>
      </c>
      <c r="G188" s="9">
        <f t="shared" si="20"/>
        <v>68</v>
      </c>
      <c r="H188" s="91" t="str">
        <f t="shared" si="20"/>
        <v>тк</v>
      </c>
      <c r="I188" s="19"/>
      <c r="J188" s="19"/>
      <c r="K188" s="19"/>
      <c r="L188" s="19"/>
      <c r="M188" s="19"/>
      <c r="N188" s="19"/>
    </row>
    <row r="189" spans="1:14" ht="18.899999999999999" customHeight="1" x14ac:dyDescent="0.3">
      <c r="A189" s="35"/>
      <c r="B189" s="31" t="s">
        <v>46</v>
      </c>
      <c r="C189" s="33">
        <f>SUM(C186:C188)</f>
        <v>375</v>
      </c>
      <c r="D189" s="33">
        <f t="shared" ref="D189:G189" si="21">SUM(D186:D188)</f>
        <v>12.799999999999999</v>
      </c>
      <c r="E189" s="34">
        <f t="shared" si="21"/>
        <v>13.2</v>
      </c>
      <c r="F189" s="34">
        <f t="shared" si="21"/>
        <v>71.400000000000006</v>
      </c>
      <c r="G189" s="33">
        <f t="shared" si="21"/>
        <v>462</v>
      </c>
      <c r="H189" s="45"/>
      <c r="I189" s="19"/>
      <c r="J189" s="19"/>
      <c r="K189" s="19"/>
      <c r="L189" s="19"/>
      <c r="M189" s="19"/>
      <c r="N189" s="19"/>
    </row>
    <row r="190" spans="1:14" ht="18.899999999999999" customHeight="1" x14ac:dyDescent="0.3">
      <c r="A190" s="40"/>
      <c r="B190" s="41" t="s">
        <v>51</v>
      </c>
      <c r="C190" s="40"/>
      <c r="D190" s="38">
        <f>D177+D185+D189</f>
        <v>64.7</v>
      </c>
      <c r="E190" s="38">
        <f>E177+E185+E189</f>
        <v>66.100000000000009</v>
      </c>
      <c r="F190" s="39">
        <f>F177+F185+F189</f>
        <v>261</v>
      </c>
      <c r="G190" s="39">
        <f>G177+G185+G189</f>
        <v>1923</v>
      </c>
      <c r="H190" s="45"/>
      <c r="I190" s="19"/>
      <c r="J190" s="19"/>
      <c r="K190" s="19"/>
      <c r="L190" s="19"/>
      <c r="M190" s="19"/>
      <c r="N190" s="19"/>
    </row>
    <row r="191" spans="1:14" ht="18.899999999999999" customHeight="1" x14ac:dyDescent="0.3">
      <c r="A191" s="29" t="s">
        <v>176</v>
      </c>
      <c r="B191" s="78"/>
      <c r="C191" s="100"/>
      <c r="D191" s="67"/>
      <c r="E191" s="67"/>
      <c r="F191" s="68"/>
      <c r="G191" s="68"/>
      <c r="H191" s="77"/>
      <c r="I191" s="19"/>
      <c r="J191" s="19"/>
      <c r="K191" s="19"/>
      <c r="L191" s="19"/>
      <c r="M191" s="19"/>
      <c r="N191" s="19"/>
    </row>
    <row r="192" spans="1:14" ht="18.899999999999999" customHeight="1" x14ac:dyDescent="0.3">
      <c r="A192" s="109" t="s">
        <v>42</v>
      </c>
      <c r="B192" s="7" t="s">
        <v>161</v>
      </c>
      <c r="C192" s="6">
        <v>170</v>
      </c>
      <c r="D192" s="8">
        <v>22.6</v>
      </c>
      <c r="E192" s="8">
        <v>19.899999999999999</v>
      </c>
      <c r="F192" s="8">
        <v>34.700000000000003</v>
      </c>
      <c r="G192" s="9">
        <v>415</v>
      </c>
      <c r="H192" s="13" t="s">
        <v>97</v>
      </c>
      <c r="I192" s="19"/>
      <c r="J192" s="19"/>
      <c r="K192" s="19"/>
      <c r="L192" s="19"/>
      <c r="M192" s="19"/>
      <c r="N192" s="19"/>
    </row>
    <row r="193" spans="1:14" ht="18.899999999999999" customHeight="1" x14ac:dyDescent="0.3">
      <c r="A193" s="110"/>
      <c r="B193" s="10" t="s">
        <v>181</v>
      </c>
      <c r="C193" s="6">
        <v>200</v>
      </c>
      <c r="D193" s="8">
        <v>0.1</v>
      </c>
      <c r="E193" s="9">
        <v>0</v>
      </c>
      <c r="F193" s="9">
        <v>10</v>
      </c>
      <c r="G193" s="9">
        <v>40</v>
      </c>
      <c r="H193" s="13" t="s">
        <v>113</v>
      </c>
      <c r="I193" s="19"/>
      <c r="J193" s="19"/>
      <c r="K193" s="19"/>
      <c r="L193" s="19"/>
      <c r="M193" s="19"/>
      <c r="N193" s="19"/>
    </row>
    <row r="194" spans="1:14" ht="18.899999999999999" customHeight="1" x14ac:dyDescent="0.3">
      <c r="A194" s="110"/>
      <c r="B194" s="7" t="str">
        <f>$B$54</f>
        <v>Кондитерское изделие (печенье обогащенное)</v>
      </c>
      <c r="C194" s="6">
        <v>20</v>
      </c>
      <c r="D194" s="8">
        <v>0.4</v>
      </c>
      <c r="E194" s="8">
        <v>1.6</v>
      </c>
      <c r="F194" s="9">
        <v>19</v>
      </c>
      <c r="G194" s="9">
        <v>94</v>
      </c>
      <c r="H194" s="13" t="s">
        <v>48</v>
      </c>
      <c r="I194" s="19"/>
      <c r="J194" s="19"/>
      <c r="K194" s="19"/>
      <c r="L194" s="19"/>
      <c r="M194" s="19"/>
      <c r="N194" s="19"/>
    </row>
    <row r="195" spans="1:14" ht="18.899999999999999" customHeight="1" x14ac:dyDescent="0.3">
      <c r="A195" s="110"/>
      <c r="B195" s="10" t="s">
        <v>9</v>
      </c>
      <c r="C195" s="6">
        <v>150</v>
      </c>
      <c r="D195" s="6">
        <v>0.3</v>
      </c>
      <c r="E195" s="6">
        <v>0.3</v>
      </c>
      <c r="F195" s="9">
        <v>24</v>
      </c>
      <c r="G195" s="9">
        <v>102</v>
      </c>
      <c r="H195" s="13" t="s">
        <v>48</v>
      </c>
      <c r="I195" s="19"/>
      <c r="J195" s="19"/>
      <c r="K195" s="19"/>
      <c r="L195" s="19"/>
      <c r="M195" s="19"/>
      <c r="N195" s="19"/>
    </row>
    <row r="196" spans="1:14" ht="18.899999999999999" customHeight="1" x14ac:dyDescent="0.3">
      <c r="A196" s="30"/>
      <c r="B196" s="31" t="s">
        <v>44</v>
      </c>
      <c r="C196" s="32">
        <f>SUM(C192:C195)</f>
        <v>540</v>
      </c>
      <c r="D196" s="32">
        <f>SUM(D192:D195)</f>
        <v>23.400000000000002</v>
      </c>
      <c r="E196" s="32">
        <f>SUM(E192:E195)</f>
        <v>21.8</v>
      </c>
      <c r="F196" s="32">
        <f>SUM(F192:F195)</f>
        <v>87.7</v>
      </c>
      <c r="G196" s="32">
        <f>SUM(G192:G195)</f>
        <v>651</v>
      </c>
      <c r="H196" s="45"/>
      <c r="I196" s="19"/>
      <c r="J196" s="19"/>
      <c r="K196" s="19"/>
      <c r="L196" s="19"/>
      <c r="M196" s="19"/>
      <c r="N196" s="19"/>
    </row>
    <row r="197" spans="1:14" ht="18.899999999999999" customHeight="1" x14ac:dyDescent="0.3">
      <c r="A197" s="106" t="s">
        <v>41</v>
      </c>
      <c r="B197" s="20" t="s">
        <v>50</v>
      </c>
      <c r="C197" s="6">
        <v>100</v>
      </c>
      <c r="D197" s="8">
        <v>0.8</v>
      </c>
      <c r="E197" s="8">
        <v>0.1</v>
      </c>
      <c r="F197" s="8">
        <v>3.5</v>
      </c>
      <c r="G197" s="9">
        <v>18</v>
      </c>
      <c r="H197" s="13" t="s">
        <v>99</v>
      </c>
      <c r="I197" s="19"/>
      <c r="J197" s="19"/>
      <c r="K197" s="19"/>
      <c r="L197" s="19"/>
      <c r="M197" s="19"/>
      <c r="N197" s="19"/>
    </row>
    <row r="198" spans="1:14" ht="18.899999999999999" customHeight="1" x14ac:dyDescent="0.3">
      <c r="A198" s="107"/>
      <c r="B198" s="14" t="s">
        <v>166</v>
      </c>
      <c r="C198" s="21">
        <v>200</v>
      </c>
      <c r="D198" s="22">
        <v>2.5</v>
      </c>
      <c r="E198" s="22">
        <v>5.5</v>
      </c>
      <c r="F198" s="22">
        <v>12.5</v>
      </c>
      <c r="G198" s="23">
        <v>115</v>
      </c>
      <c r="H198" s="13" t="s">
        <v>100</v>
      </c>
      <c r="I198" s="19"/>
      <c r="J198" s="19"/>
      <c r="K198" s="19"/>
      <c r="L198" s="19"/>
      <c r="M198" s="19"/>
      <c r="N198" s="19"/>
    </row>
    <row r="199" spans="1:14" ht="18.899999999999999" customHeight="1" x14ac:dyDescent="0.3">
      <c r="A199" s="107"/>
      <c r="B199" s="14" t="s">
        <v>127</v>
      </c>
      <c r="C199" s="6">
        <v>110</v>
      </c>
      <c r="D199" s="8">
        <v>14.6</v>
      </c>
      <c r="E199" s="8">
        <v>14.8</v>
      </c>
      <c r="F199" s="8">
        <v>14.1</v>
      </c>
      <c r="G199" s="9">
        <v>258</v>
      </c>
      <c r="H199" s="58" t="s">
        <v>131</v>
      </c>
      <c r="I199" s="19"/>
      <c r="J199" s="19"/>
      <c r="K199" s="19"/>
      <c r="L199" s="19"/>
      <c r="M199" s="19"/>
      <c r="N199" s="19"/>
    </row>
    <row r="200" spans="1:14" ht="18.899999999999999" customHeight="1" x14ac:dyDescent="0.3">
      <c r="A200" s="107"/>
      <c r="B200" s="14" t="s">
        <v>55</v>
      </c>
      <c r="C200" s="21">
        <v>150</v>
      </c>
      <c r="D200" s="22">
        <v>5.4</v>
      </c>
      <c r="E200" s="22">
        <v>4.8</v>
      </c>
      <c r="F200" s="23">
        <v>32</v>
      </c>
      <c r="G200" s="23">
        <v>194</v>
      </c>
      <c r="H200" s="13" t="s">
        <v>102</v>
      </c>
      <c r="I200" s="19"/>
      <c r="J200" s="19"/>
      <c r="K200" s="19"/>
      <c r="L200" s="19"/>
      <c r="M200" s="19"/>
      <c r="N200" s="19"/>
    </row>
    <row r="201" spans="1:14" ht="18.899999999999999" customHeight="1" x14ac:dyDescent="0.3">
      <c r="A201" s="107"/>
      <c r="B201" s="10" t="s">
        <v>79</v>
      </c>
      <c r="C201" s="6">
        <v>200</v>
      </c>
      <c r="D201" s="8">
        <v>0.5</v>
      </c>
      <c r="E201" s="8">
        <v>0.1</v>
      </c>
      <c r="F201" s="9">
        <v>32</v>
      </c>
      <c r="G201" s="9">
        <v>133</v>
      </c>
      <c r="H201" s="13" t="s">
        <v>96</v>
      </c>
      <c r="I201" s="19"/>
      <c r="J201" s="19"/>
      <c r="K201" s="19"/>
      <c r="L201" s="19"/>
      <c r="M201" s="19"/>
      <c r="N201" s="19"/>
    </row>
    <row r="202" spans="1:14" ht="18.899999999999999" customHeight="1" x14ac:dyDescent="0.3">
      <c r="A202" s="107"/>
      <c r="B202" s="10" t="s">
        <v>47</v>
      </c>
      <c r="C202" s="6">
        <v>20</v>
      </c>
      <c r="D202" s="8">
        <v>1.3</v>
      </c>
      <c r="E202" s="8">
        <v>0.3</v>
      </c>
      <c r="F202" s="8">
        <v>6.7</v>
      </c>
      <c r="G202" s="9">
        <v>35</v>
      </c>
      <c r="H202" s="6" t="s">
        <v>48</v>
      </c>
      <c r="I202" s="19"/>
      <c r="J202" s="19"/>
      <c r="K202" s="19"/>
      <c r="L202" s="19"/>
      <c r="M202" s="19"/>
      <c r="N202" s="19"/>
    </row>
    <row r="203" spans="1:14" ht="18.899999999999999" customHeight="1" x14ac:dyDescent="0.3">
      <c r="A203" s="108"/>
      <c r="B203" s="10" t="s">
        <v>0</v>
      </c>
      <c r="C203" s="6">
        <v>20</v>
      </c>
      <c r="D203" s="8">
        <v>1.5</v>
      </c>
      <c r="E203" s="8">
        <v>0.9</v>
      </c>
      <c r="F203" s="8">
        <v>10.3</v>
      </c>
      <c r="G203" s="9">
        <v>56</v>
      </c>
      <c r="H203" s="13" t="s">
        <v>48</v>
      </c>
      <c r="I203" s="19"/>
      <c r="J203" s="19"/>
      <c r="K203" s="19"/>
      <c r="L203" s="19"/>
      <c r="M203" s="19"/>
      <c r="N203" s="19"/>
    </row>
    <row r="204" spans="1:14" ht="18.899999999999999" customHeight="1" x14ac:dyDescent="0.3">
      <c r="A204" s="35"/>
      <c r="B204" s="31" t="s">
        <v>45</v>
      </c>
      <c r="C204" s="32">
        <f>SUM(C197:C203)</f>
        <v>800</v>
      </c>
      <c r="D204" s="32">
        <f>SUM(D197:D203)</f>
        <v>26.599999999999998</v>
      </c>
      <c r="E204" s="34">
        <f>SUM(E197:E203)</f>
        <v>26.5</v>
      </c>
      <c r="F204" s="32">
        <f>SUM(F197:F203)</f>
        <v>111.1</v>
      </c>
      <c r="G204" s="32">
        <f>SUM(G197:G203)</f>
        <v>809</v>
      </c>
      <c r="H204" s="45"/>
      <c r="I204" s="19"/>
      <c r="J204" s="19"/>
      <c r="K204" s="19"/>
      <c r="L204" s="19"/>
      <c r="M204" s="19"/>
      <c r="N204" s="19"/>
    </row>
    <row r="205" spans="1:14" ht="18.899999999999999" customHeight="1" x14ac:dyDescent="0.3">
      <c r="A205" s="109" t="str">
        <f>A105</f>
        <v>полдник</v>
      </c>
      <c r="B205" s="10" t="s">
        <v>177</v>
      </c>
      <c r="C205" s="6">
        <v>200</v>
      </c>
      <c r="D205" s="9">
        <v>6</v>
      </c>
      <c r="E205" s="9">
        <v>3</v>
      </c>
      <c r="F205" s="8">
        <v>19.600000000000001</v>
      </c>
      <c r="G205" s="9">
        <v>128</v>
      </c>
      <c r="H205" s="13" t="s">
        <v>48</v>
      </c>
      <c r="I205" s="19"/>
      <c r="J205" s="19"/>
      <c r="K205" s="19"/>
      <c r="L205" s="19"/>
      <c r="M205" s="19"/>
      <c r="N205" s="19"/>
    </row>
    <row r="206" spans="1:14" ht="18.899999999999999" customHeight="1" x14ac:dyDescent="0.3">
      <c r="A206" s="110"/>
      <c r="B206" s="10" t="str">
        <f>B167</f>
        <v xml:space="preserve">Выпечное изделие </v>
      </c>
      <c r="C206" s="44">
        <v>75</v>
      </c>
      <c r="D206" s="8">
        <f>D167</f>
        <v>6.8</v>
      </c>
      <c r="E206" s="8">
        <f>E167</f>
        <v>9.9</v>
      </c>
      <c r="F206" s="8">
        <f>F167</f>
        <v>35.700000000000003</v>
      </c>
      <c r="G206" s="9">
        <f>G167</f>
        <v>260</v>
      </c>
      <c r="H206" s="91" t="str">
        <f>H167</f>
        <v>тк</v>
      </c>
      <c r="I206" s="19"/>
      <c r="J206" s="19"/>
      <c r="K206" s="19"/>
      <c r="L206" s="19"/>
      <c r="M206" s="19"/>
      <c r="N206" s="19"/>
    </row>
    <row r="207" spans="1:14" ht="18.899999999999999" customHeight="1" x14ac:dyDescent="0.3">
      <c r="A207" s="111"/>
      <c r="B207" s="10" t="str">
        <f t="shared" ref="B207:H207" si="22">B176</f>
        <v>Плоды или ягоды свежие (сезонные)</v>
      </c>
      <c r="C207" s="44">
        <f t="shared" si="22"/>
        <v>100</v>
      </c>
      <c r="D207" s="8">
        <f t="shared" si="22"/>
        <v>0.2</v>
      </c>
      <c r="E207" s="8">
        <f t="shared" si="22"/>
        <v>0.2</v>
      </c>
      <c r="F207" s="8">
        <f t="shared" si="22"/>
        <v>16</v>
      </c>
      <c r="G207" s="9">
        <f t="shared" si="22"/>
        <v>68</v>
      </c>
      <c r="H207" s="91" t="str">
        <f t="shared" si="22"/>
        <v>тк</v>
      </c>
      <c r="I207" s="19"/>
      <c r="J207" s="19"/>
      <c r="K207" s="19"/>
      <c r="L207" s="19"/>
      <c r="M207" s="19"/>
      <c r="N207" s="19"/>
    </row>
    <row r="208" spans="1:14" ht="18.899999999999999" customHeight="1" x14ac:dyDescent="0.3">
      <c r="A208" s="35"/>
      <c r="B208" s="31" t="s">
        <v>46</v>
      </c>
      <c r="C208" s="32">
        <f>SUM(C205:C207)</f>
        <v>375</v>
      </c>
      <c r="D208" s="33">
        <f t="shared" ref="D208:G208" si="23">SUM(D205:D207)</f>
        <v>13</v>
      </c>
      <c r="E208" s="32">
        <f t="shared" si="23"/>
        <v>13.1</v>
      </c>
      <c r="F208" s="32">
        <f t="shared" si="23"/>
        <v>71.300000000000011</v>
      </c>
      <c r="G208" s="32">
        <f t="shared" si="23"/>
        <v>456</v>
      </c>
      <c r="H208" s="45"/>
      <c r="I208" s="19"/>
      <c r="J208" s="19"/>
      <c r="K208" s="19"/>
      <c r="L208" s="19"/>
      <c r="M208" s="19"/>
      <c r="N208" s="19"/>
    </row>
    <row r="209" spans="1:16" ht="18.899999999999999" customHeight="1" x14ac:dyDescent="0.3">
      <c r="A209" s="50"/>
      <c r="B209" s="41" t="s">
        <v>51</v>
      </c>
      <c r="C209" s="57"/>
      <c r="D209" s="39">
        <f>D196+D204+D208</f>
        <v>63</v>
      </c>
      <c r="E209" s="38">
        <f>E196+E204+E208</f>
        <v>61.4</v>
      </c>
      <c r="F209" s="38">
        <f>F196+F204+F208</f>
        <v>270.10000000000002</v>
      </c>
      <c r="G209" s="39">
        <f>G196+G204+G208</f>
        <v>1916</v>
      </c>
      <c r="H209" s="45"/>
      <c r="I209" s="19"/>
      <c r="J209" s="19"/>
      <c r="K209" s="19"/>
      <c r="L209" s="19"/>
      <c r="M209" s="19"/>
      <c r="N209" s="19"/>
    </row>
    <row r="210" spans="1:16" ht="18.899999999999999" customHeight="1" x14ac:dyDescent="0.3">
      <c r="A210" s="4"/>
      <c r="B210" s="24" t="s">
        <v>25</v>
      </c>
      <c r="C210" s="12"/>
      <c r="D210" s="25">
        <f>D29+D50+D69+D89+D109+D129+D149+D170+D190+D209</f>
        <v>616.29999999999995</v>
      </c>
      <c r="E210" s="25">
        <f t="shared" ref="E210:G210" si="24">E29+E50+E69+E89+E109+E129+E149+E170+E190+E209</f>
        <v>620.99999999999989</v>
      </c>
      <c r="F210" s="25">
        <f t="shared" si="24"/>
        <v>2674</v>
      </c>
      <c r="G210" s="25">
        <f t="shared" si="24"/>
        <v>18952.3</v>
      </c>
      <c r="H210" s="4"/>
      <c r="I210" s="19"/>
      <c r="J210" s="19"/>
      <c r="K210" s="19"/>
      <c r="L210" s="19"/>
      <c r="M210" s="19"/>
      <c r="N210" s="19"/>
    </row>
    <row r="211" spans="1:16" ht="18.899999999999999" customHeight="1" x14ac:dyDescent="0.4">
      <c r="A211" s="4"/>
      <c r="B211" s="24" t="s">
        <v>26</v>
      </c>
      <c r="C211" s="4"/>
      <c r="D211" s="25">
        <f>D210/10</f>
        <v>61.629999999999995</v>
      </c>
      <c r="E211" s="25">
        <f t="shared" ref="E211:G211" si="25">E210/10</f>
        <v>62.099999999999987</v>
      </c>
      <c r="F211" s="25">
        <f t="shared" si="25"/>
        <v>267.39999999999998</v>
      </c>
      <c r="G211" s="25">
        <f t="shared" si="25"/>
        <v>1895.23</v>
      </c>
      <c r="H211" s="56"/>
      <c r="I211" s="1"/>
      <c r="J211" s="1"/>
      <c r="K211" s="1"/>
      <c r="L211" s="1"/>
      <c r="M211" s="1"/>
      <c r="N211" s="1"/>
    </row>
    <row r="212" spans="1:16" ht="18.899999999999999" customHeight="1" x14ac:dyDescent="0.3">
      <c r="A212" s="27"/>
      <c r="B212" s="24" t="s">
        <v>27</v>
      </c>
      <c r="C212" s="4"/>
      <c r="D212" s="24">
        <v>1</v>
      </c>
      <c r="E212" s="24">
        <v>1</v>
      </c>
      <c r="F212" s="24">
        <v>4</v>
      </c>
      <c r="G212" s="4"/>
      <c r="H212" s="4"/>
      <c r="I212" s="19"/>
      <c r="J212" s="19"/>
      <c r="K212" s="19"/>
      <c r="L212" s="19"/>
      <c r="M212" s="19"/>
      <c r="N212" s="19"/>
    </row>
    <row r="213" spans="1:16" ht="16.5" customHeight="1" x14ac:dyDescent="0.3">
      <c r="A213" s="116" t="s">
        <v>28</v>
      </c>
      <c r="B213" s="116"/>
      <c r="C213" s="116"/>
      <c r="D213" s="116"/>
      <c r="E213" s="116"/>
      <c r="F213" s="116"/>
      <c r="G213" s="116"/>
      <c r="H213" s="59"/>
      <c r="I213" s="59"/>
      <c r="J213" s="60"/>
      <c r="K213" s="60"/>
      <c r="L213" s="60"/>
      <c r="M213" s="60"/>
      <c r="N213" s="60"/>
      <c r="O213" s="61"/>
      <c r="P213" s="61"/>
    </row>
    <row r="214" spans="1:16" ht="15.75" customHeight="1" x14ac:dyDescent="0.3">
      <c r="A214" s="103" t="s">
        <v>128</v>
      </c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</row>
    <row r="215" spans="1:16" ht="15.75" customHeight="1" x14ac:dyDescent="0.3">
      <c r="A215" s="103" t="s">
        <v>133</v>
      </c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</row>
    <row r="216" spans="1:16" ht="15.75" customHeight="1" x14ac:dyDescent="0.3">
      <c r="A216" s="103" t="s">
        <v>134</v>
      </c>
      <c r="B216" s="103"/>
      <c r="C216" s="103"/>
      <c r="D216" s="103"/>
      <c r="E216" s="103"/>
      <c r="F216" s="103"/>
      <c r="G216" s="103"/>
      <c r="H216" s="103"/>
      <c r="I216" s="47"/>
      <c r="J216" s="47"/>
      <c r="K216" s="47"/>
      <c r="L216" s="47"/>
      <c r="M216" s="47"/>
      <c r="N216" s="47"/>
      <c r="O216" s="47"/>
      <c r="P216" s="47"/>
    </row>
    <row r="217" spans="1:16" ht="15.75" customHeight="1" x14ac:dyDescent="0.3">
      <c r="A217" s="103" t="s">
        <v>129</v>
      </c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</row>
    <row r="218" spans="1:16" ht="15.75" customHeight="1" x14ac:dyDescent="0.3">
      <c r="A218" s="104" t="s">
        <v>130</v>
      </c>
      <c r="B218" s="104"/>
      <c r="C218" s="104"/>
      <c r="D218" s="104"/>
      <c r="E218" s="104"/>
      <c r="F218" s="104"/>
      <c r="G218" s="104"/>
      <c r="H218" s="104"/>
      <c r="I218" s="105"/>
      <c r="J218" s="105"/>
      <c r="K218" s="105"/>
      <c r="L218" s="105"/>
      <c r="M218" s="105"/>
      <c r="N218" s="105"/>
      <c r="O218" s="105"/>
      <c r="P218" s="105"/>
    </row>
    <row r="219" spans="1:16" x14ac:dyDescent="0.3">
      <c r="A219" s="47"/>
      <c r="B219" s="47"/>
      <c r="C219" s="47"/>
      <c r="D219" s="47"/>
      <c r="E219" s="47"/>
      <c r="F219" s="47"/>
      <c r="G219" s="47"/>
      <c r="H219" s="47"/>
    </row>
    <row r="220" spans="1:16" x14ac:dyDescent="0.3">
      <c r="A220" s="115" t="s">
        <v>135</v>
      </c>
      <c r="B220" s="115"/>
      <c r="C220" s="115"/>
      <c r="D220" s="115"/>
      <c r="E220" s="115"/>
      <c r="F220" s="115"/>
      <c r="G220" s="115"/>
      <c r="H220" s="115"/>
      <c r="I220" s="115"/>
      <c r="J220" s="115"/>
    </row>
  </sheetData>
  <mergeCells count="51">
    <mergeCell ref="A2:H2"/>
    <mergeCell ref="A3:G3"/>
    <mergeCell ref="A5:B5"/>
    <mergeCell ref="A6:G6"/>
    <mergeCell ref="A7:A9"/>
    <mergeCell ref="B7:B9"/>
    <mergeCell ref="C7:C9"/>
    <mergeCell ref="D7:F7"/>
    <mergeCell ref="G7:G9"/>
    <mergeCell ref="H7:H9"/>
    <mergeCell ref="D8:D9"/>
    <mergeCell ref="E8:E9"/>
    <mergeCell ref="F8:F9"/>
    <mergeCell ref="A11:A15"/>
    <mergeCell ref="A17:A23"/>
    <mergeCell ref="A186:A188"/>
    <mergeCell ref="A111:A115"/>
    <mergeCell ref="A117:A123"/>
    <mergeCell ref="A131:A135"/>
    <mergeCell ref="A137:A143"/>
    <mergeCell ref="A125:A127"/>
    <mergeCell ref="A145:A147"/>
    <mergeCell ref="A151:A156"/>
    <mergeCell ref="A158:A164"/>
    <mergeCell ref="A172:A176"/>
    <mergeCell ref="A178:A184"/>
    <mergeCell ref="A166:A168"/>
    <mergeCell ref="A25:A27"/>
    <mergeCell ref="A46:A48"/>
    <mergeCell ref="A192:A195"/>
    <mergeCell ref="A197:A203"/>
    <mergeCell ref="A213:G213"/>
    <mergeCell ref="A214:P214"/>
    <mergeCell ref="A215:P215"/>
    <mergeCell ref="A205:A207"/>
    <mergeCell ref="A217:P217"/>
    <mergeCell ref="A218:H218"/>
    <mergeCell ref="I218:P218"/>
    <mergeCell ref="A220:J220"/>
    <mergeCell ref="A31:A36"/>
    <mergeCell ref="A38:A44"/>
    <mergeCell ref="A52:A55"/>
    <mergeCell ref="A57:A63"/>
    <mergeCell ref="A216:H216"/>
    <mergeCell ref="A65:A67"/>
    <mergeCell ref="A85:A87"/>
    <mergeCell ref="A105:A107"/>
    <mergeCell ref="A71:A75"/>
    <mergeCell ref="A77:A83"/>
    <mergeCell ref="A91:A96"/>
    <mergeCell ref="A98:A103"/>
  </mergeCells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80" orientation="landscape" r:id="rId1"/>
  <rowBreaks count="4" manualBreakCount="4">
    <brk id="69" max="8" man="1"/>
    <brk id="136" max="8" man="1"/>
    <brk id="170" max="8" man="1"/>
    <brk id="2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7-11 5ти раз</vt:lpstr>
      <vt:lpstr>12 лет 5ти раз</vt:lpstr>
      <vt:lpstr>7-11 3-х раз</vt:lpstr>
      <vt:lpstr>12 лет 3-х раз</vt:lpstr>
      <vt:lpstr>12 и старше 3-х раз</vt:lpstr>
      <vt:lpstr>7-11 5-ти раз</vt:lpstr>
      <vt:lpstr>7-11 2-х раз</vt:lpstr>
      <vt:lpstr>12 лет 2-х раз</vt:lpstr>
      <vt:lpstr>Бокс р-н 7-11 3-х раз</vt:lpstr>
      <vt:lpstr>Бокс р-н 12 лет 3-х раз</vt:lpstr>
      <vt:lpstr>Лист3</vt:lpstr>
      <vt:lpstr>'12 и старше 3-х раз'!Область_печати</vt:lpstr>
      <vt:lpstr>'12 лет 2-х раз'!Область_печати</vt:lpstr>
      <vt:lpstr>'12 лет 3-х раз'!Область_печати</vt:lpstr>
      <vt:lpstr>'12 лет 5ти раз'!Область_печати</vt:lpstr>
      <vt:lpstr>'7-11 2-х раз'!Область_печати</vt:lpstr>
      <vt:lpstr>'7-11 3-х раз'!Область_печати</vt:lpstr>
      <vt:lpstr>'7-11 5ти раз'!Область_печати</vt:lpstr>
      <vt:lpstr>'7-11 5-ти раз'!Область_печати</vt:lpstr>
      <vt:lpstr>'Бокс р-н 12 лет 3-х раз'!Область_печати</vt:lpstr>
      <vt:lpstr>'Бокс р-н 7-11 3-х раз'!Область_печати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MarssUsr</dc:creator>
  <cp:lastModifiedBy>RePack by Diakov</cp:lastModifiedBy>
  <cp:lastPrinted>2023-05-16T12:31:33Z</cp:lastPrinted>
  <dcterms:created xsi:type="dcterms:W3CDTF">2023-04-11T16:18:21Z</dcterms:created>
  <dcterms:modified xsi:type="dcterms:W3CDTF">2023-05-29T11:53:58Z</dcterms:modified>
</cp:coreProperties>
</file>